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00" tabRatio="841" activeTab="6"/>
  </bookViews>
  <sheets>
    <sheet name="Fillimi" sheetId="1" r:id="rId1"/>
    <sheet name="BGJ" sheetId="4" r:id="rId2"/>
    <sheet name="BGJ (2)" sheetId="12" r:id="rId3"/>
    <sheet name="A&amp;Sh" sheetId="5" r:id="rId4"/>
    <sheet name="A&amp;Sh (2)" sheetId="13" r:id="rId5"/>
    <sheet name="Shpenzimet" sheetId="7" r:id="rId6"/>
    <sheet name="Donacionet ne te holla" sheetId="3" r:id="rId7"/>
    <sheet name="Kontributet ne natyrë" sheetId="2" r:id="rId8"/>
    <sheet name="Toka, objektet dhe pajisjet" sheetId="8" r:id="rId9"/>
    <sheet name="Shenimet tjera" sheetId="9" r:id="rId10"/>
    <sheet name="Pagesat mbi 5000" sheetId="10" r:id="rId11"/>
    <sheet name="Sheet1" sheetId="14" r:id="rId12"/>
  </sheets>
  <definedNames>
    <definedName name="_xlnm.Print_Area" localSheetId="1">BGJ!$A$1:$F$48</definedName>
    <definedName name="_xlnm.Print_Area" localSheetId="6">'Donacionet ne te holla'!$A$1:$G$30</definedName>
    <definedName name="_xlnm.Print_Area" localSheetId="0">Fillimi!$A$1:$F$55</definedName>
    <definedName name="_xlnm.Print_Area" localSheetId="7">'Kontributet ne natyrë'!$A$1:$F$24</definedName>
    <definedName name="_xlnm.Print_Area" localSheetId="10">'Pagesat mbi 5000'!$A$1:$F$29</definedName>
    <definedName name="_xlnm.Print_Area" localSheetId="8">'Toka, objektet dhe pajisjet'!$A$1:$F$22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<sst xmlns="http://schemas.openxmlformats.org/spreadsheetml/2006/main" count="391" uniqueCount="292">
  <si>
    <t>RAPORTET VJETORE FINANCIARE TË SUBJEKTIT POLITIK</t>
  </si>
  <si>
    <t>TË DHËNAT E PËRGJITHSHME</t>
  </si>
  <si>
    <t>Emri i Subjektit Politik:</t>
  </si>
  <si>
    <t>Levizja Perparimtare e Romeve te Kosoves</t>
  </si>
  <si>
    <t>Akronimi:</t>
  </si>
  <si>
    <t>LPRK</t>
  </si>
  <si>
    <t>Selia / Adresa:</t>
  </si>
  <si>
    <t>Rr.Haxhi Zeka</t>
  </si>
  <si>
    <t>Komuna:</t>
  </si>
  <si>
    <t>Prizren</t>
  </si>
  <si>
    <t>Tel:</t>
  </si>
  <si>
    <t>Periudha e raportimit:</t>
  </si>
  <si>
    <t>Numri i regjistrimit për qëllime të tatimit</t>
  </si>
  <si>
    <t>PËRFAQËSUESI I AUTORIZUAR FINANCIAR</t>
  </si>
  <si>
    <t>Emri</t>
  </si>
  <si>
    <t>Sylejman</t>
  </si>
  <si>
    <t>Mbiemri</t>
  </si>
  <si>
    <t>Elshani</t>
  </si>
  <si>
    <t>Numri personal</t>
  </si>
  <si>
    <t>Adresa</t>
  </si>
  <si>
    <t>Barikadat nr.407</t>
  </si>
  <si>
    <t>Komuna</t>
  </si>
  <si>
    <t>Numri i telefonit</t>
  </si>
  <si>
    <t>044/700-858</t>
  </si>
  <si>
    <t>Emajli</t>
  </si>
  <si>
    <t>sylejmanelshani79@gmail.com</t>
  </si>
  <si>
    <t xml:space="preserve">Përfaqësuesi i autorizuar financiar është i obliguar që të dorëzojë raportin financiar vjetor në emër të subjektit politik. </t>
  </si>
  <si>
    <t>Ky përfaqësues është i autorizuar nga kryetari i subjektit politik të nënshkruajë dokumentet lidhur me gjendjen financiare.</t>
  </si>
  <si>
    <t xml:space="preserve">DEKLARATË:
</t>
  </si>
  <si>
    <t xml:space="preserve">Me këtë unë deklaroj se të gjitha informatat e publikuara në këtë formular janë të sakta, të plota dhe në përputhje me Ligjet </t>
  </si>
  <si>
    <t>në fuqi dhe Rregullat e KQZ-së.</t>
  </si>
  <si>
    <t xml:space="preserve">                                     </t>
  </si>
  <si>
    <t>Emri dhe Mbiemri i Përfaqësuesit</t>
  </si>
  <si>
    <t>Nënshkrimi</t>
  </si>
  <si>
    <t>Data</t>
  </si>
  <si>
    <t xml:space="preserve"> të Autorizuar Financiar</t>
  </si>
  <si>
    <t>V.V</t>
  </si>
  <si>
    <t>Emri dhe Mbiemri i Kryetarit të SP</t>
  </si>
  <si>
    <t xml:space="preserve">Nënshkrimi </t>
  </si>
  <si>
    <t>Të plotësohet nga Zyra e RCKFSP-së</t>
  </si>
  <si>
    <t>Emri dhe Mbiemri i Zyrtarit</t>
  </si>
  <si>
    <t>Pasqyra e Pozitës Financiare</t>
  </si>
  <si>
    <t>Akronimi:___LPRK_____</t>
  </si>
  <si>
    <t>Me 31 Dhjetor 2024</t>
  </si>
  <si>
    <t>31 Dhjetor 2024</t>
  </si>
  <si>
    <t>31 dhjetor 2023</t>
  </si>
  <si>
    <t>P</t>
  </si>
  <si>
    <t>Pasuritë</t>
  </si>
  <si>
    <t>Shënimi</t>
  </si>
  <si>
    <t>Shuma në Euro</t>
  </si>
  <si>
    <t>P.1</t>
  </si>
  <si>
    <t>Pasuritë afatgjata</t>
  </si>
  <si>
    <t>P.1.1</t>
  </si>
  <si>
    <t>Toka, objektet dhe pajisjet</t>
  </si>
  <si>
    <t xml:space="preserve">   </t>
  </si>
  <si>
    <t>P.1.2</t>
  </si>
  <si>
    <t>Pasuritë e paprekshme</t>
  </si>
  <si>
    <t>P.1.3</t>
  </si>
  <si>
    <t>Pasuritë tjera afatgjata</t>
  </si>
  <si>
    <t>Gjithsej pasuritë afatgjata</t>
  </si>
  <si>
    <t>P.2</t>
  </si>
  <si>
    <t xml:space="preserve">Pasuritë afatshkurtra </t>
  </si>
  <si>
    <t>P.2.1</t>
  </si>
  <si>
    <t xml:space="preserve">Llogaritë e arkëtueshme </t>
  </si>
  <si>
    <t>P.2.2</t>
  </si>
  <si>
    <t>Parapagimet</t>
  </si>
  <si>
    <t>P.2.3</t>
  </si>
  <si>
    <t>Paraja dhe ekuivalentët e parasë</t>
  </si>
  <si>
    <t>P.2.4</t>
  </si>
  <si>
    <t xml:space="preserve">Pasuritë tjera afatshkurtra </t>
  </si>
  <si>
    <t xml:space="preserve">Gjithsej pasuritë afatshkurtra </t>
  </si>
  <si>
    <r>
      <rPr>
        <b/>
        <sz val="14"/>
        <color indexed="8"/>
        <rFont val="Times New Roman"/>
        <charset val="134"/>
      </rPr>
      <t xml:space="preserve">Gjithsej pasuritë </t>
    </r>
    <r>
      <rPr>
        <b/>
        <sz val="11"/>
        <color indexed="8"/>
        <rFont val="Times New Roman"/>
        <charset val="134"/>
      </rPr>
      <t>(P.1+P.2)</t>
    </r>
  </si>
  <si>
    <t>E</t>
  </si>
  <si>
    <t>Ekuiteti</t>
  </si>
  <si>
    <t>E.1</t>
  </si>
  <si>
    <t>Fondet e akumuluara</t>
  </si>
  <si>
    <t>E.2</t>
  </si>
  <si>
    <t>Suficiti / (deficiti) i vitit</t>
  </si>
  <si>
    <t>Gjithsej Ekuiteti</t>
  </si>
  <si>
    <t>D</t>
  </si>
  <si>
    <t xml:space="preserve">Detyrimet </t>
  </si>
  <si>
    <t>D.1</t>
  </si>
  <si>
    <t>Detyrimet afatgjata</t>
  </si>
  <si>
    <t>D.1.1</t>
  </si>
  <si>
    <t>Huatë e pagueshme</t>
  </si>
  <si>
    <t>D.1.2</t>
  </si>
  <si>
    <t xml:space="preserve">Të hyrat e shtyera </t>
  </si>
  <si>
    <t>Gjithsej detyrimet agatgjata</t>
  </si>
  <si>
    <t>D.2</t>
  </si>
  <si>
    <t>Detyrimet afatshkurtra</t>
  </si>
  <si>
    <t>D.2.1</t>
  </si>
  <si>
    <t>Llogaritë e pagueshme dhe të tjera</t>
  </si>
  <si>
    <t>D.2.2</t>
  </si>
  <si>
    <t>D.2.3</t>
  </si>
  <si>
    <t>Detyrimet tjera afatshkurtra</t>
  </si>
  <si>
    <t>Gjithsej detyrimet afatshkurtra</t>
  </si>
  <si>
    <t>Gjithsej detyrimet (D.1+D.2)</t>
  </si>
  <si>
    <r>
      <rPr>
        <b/>
        <sz val="14"/>
        <color indexed="8"/>
        <rFont val="Times New Roman"/>
        <charset val="134"/>
      </rPr>
      <t xml:space="preserve">Gjithsej ekuiteti dhe detyrimet </t>
    </r>
    <r>
      <rPr>
        <b/>
        <sz val="11"/>
        <color indexed="8"/>
        <rFont val="Times New Roman"/>
        <charset val="134"/>
      </rPr>
      <t>(E+D)</t>
    </r>
  </si>
  <si>
    <t>Udhëzim për plotësimin e Formularëve</t>
  </si>
  <si>
    <t>Pasqyra e pozitës financiare përfshinë pasurinë, detyrimet dhe ekuitetin e organizatës në datën e fundit të periudhës raportuese</t>
  </si>
  <si>
    <t>Pasuritë afatgjata përfshijnë pasuritë të cilat organizata do i shfrytëzoj për një periudhë më të gjatë se një vitë</t>
  </si>
  <si>
    <t>Në këtë kategori prezentohet vlera neto e tokës, objekteve, veturave dhe pajisjeve të cilat Organizata i ka në posedim</t>
  </si>
  <si>
    <t>Në këtë kategori duhet të perfshihen vlerat neto të pasurive të paprekshme të Organizatës si: licencat, patentat etj.</t>
  </si>
  <si>
    <t xml:space="preserve">Në këtë kategori duhet të përfshihen të gjitha pasuritë tjera afatgjata të cilat nuk janë të përfshira në dy kategoritë e mësipërme. </t>
  </si>
  <si>
    <t>Pasuritë të cilat i shfrytëzon organizata brenda një përiudhe 12 mujore dhe të cilat brenda kësaj periudhe ndërrojnë formë.</t>
  </si>
  <si>
    <t xml:space="preserve">Llogaritë e arkëtueshme paraqesin kërkesat e Organizatës ndaj palëve të treta të cilat priten të arkëtohen brenda vitit. </t>
  </si>
  <si>
    <t>Parapagimet paraqesin pagesat e bëra në avancë për shpenzime apo blerje, njohja e këtyre shpenzimeve apo blerjeve do ndodhë në periudhën tjetër</t>
  </si>
  <si>
    <t xml:space="preserve">Paraja dhe ekuivalentet e parasë paraqesin paranë ne arke, parane ne banke dhe depozitat me afat maturimi me te vogel se tre muaj. </t>
  </si>
  <si>
    <t xml:space="preserve">Në këtë kategori duhet të përfshihen të gjitha pasuritë tjera afatshkurtra të cilat nuk janë të përfshira në dy kategoritë e mesipërme. </t>
  </si>
  <si>
    <t>Gjithsej pasuritë (P.1+P.2)</t>
  </si>
  <si>
    <t xml:space="preserve">Fondet e akumuluara paraqesin tepricat e akumuluara të të hyrave mbi shpeznimevet nepër vite. </t>
  </si>
  <si>
    <t xml:space="preserve">Paraqet suficitin / deficitin e të hyrave mbi shpeznimet për periudhën raportuese, rezultati vjen nga Pasqyra e të hyrave dhe shpenzimeve. </t>
  </si>
  <si>
    <t>Huatë e pagueshme paraqesin obligimet afatgjata të Organizatës ndaj palëve të treta si bankave, kompanive apo personave fizik të cilat kan afat të maturimit më të gjatë se një vitë</t>
  </si>
  <si>
    <t xml:space="preserve">Te hyrat e shtyera </t>
  </si>
  <si>
    <t>Te hyrat e shtyera paraqesin vlerën ekuivalente të objekteve, veturave dhe pajisjeve të cilat do njihen si të hyra në proporcion të njejt me shpenzimet e zhvlerësimit</t>
  </si>
  <si>
    <t xml:space="preserve">Llogaritë e pagueshme paraqesin detyrimet e Organizatës ndaj furnitorëve për blerjet e bëra të cilat priten të paguhen brenda 12 muajve. </t>
  </si>
  <si>
    <t>Huatë e pagueshme paraqesin obligimet afatgjata te Organizates ndaj palëve te treta si bankave, kompanive apo personave fizik te cilat kan afat te maturimit me te shkurt se 12 muaj (pritet të paguhen brenda 12 muajve)</t>
  </si>
  <si>
    <t>Ne këtë kategori duhet të përfshihen të gjitha detyrimet tjera afatshkurtra të cilat nuk janë të përfshira në dy kategoritë e mësipërme (të detajuara në shënimin 9).</t>
  </si>
  <si>
    <t>Gjithsej ekuiteti dhe detyrimet (E+D)</t>
  </si>
  <si>
    <t>Total ekuitetit + detyrimet duhet gjithmonë të jenë të barabarta me total pasuritë e Organizatës</t>
  </si>
  <si>
    <t>Pasqyra e të hyrave dhe shpenzimeve</t>
  </si>
  <si>
    <t xml:space="preserve">                   Akronimi:____________</t>
  </si>
  <si>
    <t>Viti që përfundon me 31 Dhjetor 2024</t>
  </si>
  <si>
    <t>Viti që përfundon me 31 Dhjetor</t>
  </si>
  <si>
    <t>H</t>
  </si>
  <si>
    <t xml:space="preserve">Të hyrat </t>
  </si>
  <si>
    <t>H.1</t>
  </si>
  <si>
    <t xml:space="preserve">Të hyrat nga buxheti </t>
  </si>
  <si>
    <t>H.2</t>
  </si>
  <si>
    <t>Të hyrat nga anëtarësia</t>
  </si>
  <si>
    <t>H.3</t>
  </si>
  <si>
    <t>Donacionet dhe kontributet në të holla</t>
  </si>
  <si>
    <t>H.4</t>
  </si>
  <si>
    <t>Kontributet në natyrë në mall dhe shërbime</t>
  </si>
  <si>
    <t>H.5</t>
  </si>
  <si>
    <t>Të hyrat e fushatës</t>
  </si>
  <si>
    <t>H.6</t>
  </si>
  <si>
    <t>Te hyrat e liruara nga te hyrat e shtyera</t>
  </si>
  <si>
    <t>H.7</t>
  </si>
  <si>
    <t>Të hyrat tjera</t>
  </si>
  <si>
    <t>Gjithsej të hyrat për vitin</t>
  </si>
  <si>
    <t>SH</t>
  </si>
  <si>
    <t>Shpenzimet</t>
  </si>
  <si>
    <t>SH.1</t>
  </si>
  <si>
    <t>SH.2</t>
  </si>
  <si>
    <t>SH.3</t>
  </si>
  <si>
    <t>SH.4</t>
  </si>
  <si>
    <t>SH.5</t>
  </si>
  <si>
    <t>SH.6</t>
  </si>
  <si>
    <t>SH.7</t>
  </si>
  <si>
    <t>Gjithsej shpenzimet për vitin</t>
  </si>
  <si>
    <t>Suficiti (+) ose deficiti (-) për vitin (H-SH)</t>
  </si>
  <si>
    <t>Pasqyra e të hyrave dhe shpenzimeve përfshinë të gjitha të hyrat dhe shpenzimet e organizatës për periudhën raportuese</t>
  </si>
  <si>
    <t xml:space="preserve">Te hyrat </t>
  </si>
  <si>
    <t>Të hyrat nga buxheti përfshijnë të hyrat e pranuara gjatë periudhës raportuese nga fondi për mbeshtetje të subjekteve poltike për te mbuluar shpenzimet operative</t>
  </si>
  <si>
    <t>Te hyrat nga antarësia paraqesin të hyrat e pranuara në emër të antarësisë për periudhen raportuese</t>
  </si>
  <si>
    <t>Donacionet dhe kontrubutet në të holla paraqesin të gjitha mjetet e pranuara gjatë periudhës raportuese nga personat fizik apo juridik</t>
  </si>
  <si>
    <t>Kontributet në natyrë në mall dhe sherbime paraqesin të gjitha të mirat materiale të cilat i'u kan dhuruar Organizatës gjatë periudhës raportuese</t>
  </si>
  <si>
    <t>Në këtë kategori perfshihen te gjitha te hyrat e deklaruara gjatë fushatës zgjedhore</t>
  </si>
  <si>
    <t>Te hyrat e liruara nga të hyrat e shtyera</t>
  </si>
  <si>
    <t>Në këtë kategori prezentohen të hyrat e krijuara nga shfrytëzimi pasurisë afatgjatë, vlera e njohur si e hyrë është ekuivalente me shpenzimet e zhvlerësimit të njohura si shpenzim</t>
  </si>
  <si>
    <t xml:space="preserve">Ne këtë kategori duhet të përfshihen të gjitha te hyrat tjera të cilat nuk janë të përfshira në kategoritë e mesipërme. </t>
  </si>
  <si>
    <t>Totali i të hyrave të raportuara</t>
  </si>
  <si>
    <t xml:space="preserve">Në këtë kategori përfshihen të gjitha shpenzimet e ndodhura për pagat dhe kompenzimet, perfshire beneficionet tjera, pagesat ndaj vezhguesve etj. </t>
  </si>
  <si>
    <t>Në këtë kategori perfshihen të gjitha shpenzimet e ndodhura të detajuara ne Shënimin 2 Kolona C</t>
  </si>
  <si>
    <t>Në këtë kategori përfshihen të gjitha shpenzimet e ndodhura të detajuara ne Shënimin 2 Kolona C</t>
  </si>
  <si>
    <t>Në këtë kategori përfshihen të gjitha shpenzimet e deklaruara gjatë fushatës zgjedhore</t>
  </si>
  <si>
    <t>Totali i shpenzimeve të raportuara</t>
  </si>
  <si>
    <t>Diferenca në mes të të hyrave dhe shpenzimve, kjo diferencë bartet në fund të periudhës tek Ekuiteti ne Paqyrën e Pozitës Financiare</t>
  </si>
  <si>
    <t xml:space="preserve">Shënimi 2. Shpenzimet </t>
  </si>
  <si>
    <t>Akronimi:__LPRK______</t>
  </si>
  <si>
    <t>Shpenzimi</t>
  </si>
  <si>
    <t>Pagesa</t>
  </si>
  <si>
    <t>Borxhi i mbetur</t>
  </si>
  <si>
    <t xml:space="preserve">Shpenzimet </t>
  </si>
  <si>
    <t>në Euro</t>
  </si>
  <si>
    <t>Pagat dhe kompenzimet</t>
  </si>
  <si>
    <t>Pagat dhe kompenzimet, neto</t>
  </si>
  <si>
    <t>Kontributet pensionale të punëmarrësit</t>
  </si>
  <si>
    <t>Kontributet pensionale të punëdhënësit</t>
  </si>
  <si>
    <t>Tatimet në të ardhura personale</t>
  </si>
  <si>
    <t>Beneficionet tjera</t>
  </si>
  <si>
    <t>Gjithsej</t>
  </si>
  <si>
    <t xml:space="preserve">Shpenzimet e transportit </t>
  </si>
  <si>
    <t>Automjetet motorike të huazuara</t>
  </si>
  <si>
    <t xml:space="preserve">Karburantet </t>
  </si>
  <si>
    <t>Biletat, aeroplanit/autobusit/trenit/taksit etj.</t>
  </si>
  <si>
    <t>Sigurimi dhe mirëmbatja e veturave</t>
  </si>
  <si>
    <t>Çdo shpenzim tjetër i transportit</t>
  </si>
  <si>
    <t>Gjithsej shpenzimet e transportit</t>
  </si>
  <si>
    <t>Reklamat, reprezentacioni dhe konferencat</t>
  </si>
  <si>
    <t>Lokali</t>
  </si>
  <si>
    <t>Ushqimi</t>
  </si>
  <si>
    <t>Aktivitete kulturore dhe rekreative</t>
  </si>
  <si>
    <t>Radio dhe spotet televizive</t>
  </si>
  <si>
    <t>Stendat e afishmit dhe reklamimet në gazeta</t>
  </si>
  <si>
    <t>Shpenzimet tjera të reklamave, reprezentacionit dhe konferencave</t>
  </si>
  <si>
    <t>Gjithsej reklamat, reprezentacioni dhe konferencat</t>
  </si>
  <si>
    <t>Shpenzimet e fushatës</t>
  </si>
  <si>
    <t>Gjithsej shpenzimet e fushatës</t>
  </si>
  <si>
    <t>Blerja e mallrave</t>
  </si>
  <si>
    <t>Furnizimi i zyrës</t>
  </si>
  <si>
    <t>Pajisjet të vogla</t>
  </si>
  <si>
    <t>Gjithsej blerja e mallrave</t>
  </si>
  <si>
    <t>Shpenzimet e përgjithshme</t>
  </si>
  <si>
    <t>Qiraja e lokalit të zyrës</t>
  </si>
  <si>
    <t>Telefoni, interneti dhe posta</t>
  </si>
  <si>
    <t>Rryma, shërbimet komunale (uji dhe mbeturinat)</t>
  </si>
  <si>
    <t>Shpenzimet e zhvlerësimit të pasurisë afatgjatë</t>
  </si>
  <si>
    <t>Shpenzimet lidhur me donacionet dhe kontributet ne natyrë në mallra dhe shërbime</t>
  </si>
  <si>
    <t>/////////////////////////////////////////////////////////////////////</t>
  </si>
  <si>
    <t>Gjithsej shpenzimet e përgjithshme</t>
  </si>
  <si>
    <t>Shpenzimet e ndryshme</t>
  </si>
  <si>
    <t>Miëmbajtja e pajisjeve dhe hapësirave të zyrës</t>
  </si>
  <si>
    <t>Shpenzimet që nuk janë përfshirë në asnjë kategori tjetër</t>
  </si>
  <si>
    <t>Gjithsej shpenzimet e ndryshme</t>
  </si>
  <si>
    <t>Gjithsej shpenzimet (nga SH.1 në SH.7)</t>
  </si>
  <si>
    <r>
      <rPr>
        <b/>
        <sz val="15"/>
        <color indexed="8"/>
        <rFont val="Times New Roman"/>
        <charset val="134"/>
      </rPr>
      <t xml:space="preserve">Shënimi 3: </t>
    </r>
    <r>
      <rPr>
        <b/>
        <sz val="15"/>
        <color indexed="8"/>
        <rFont val="Times New Roman"/>
        <charset val="134"/>
      </rPr>
      <t>Donacionet dhe kontributet në të holla</t>
    </r>
  </si>
  <si>
    <t>Akronimi:____________</t>
  </si>
  <si>
    <t>Pranuar nga</t>
  </si>
  <si>
    <t>Vlera</t>
  </si>
  <si>
    <t>E pranuar përmes:</t>
  </si>
  <si>
    <t>Kontribuesi</t>
  </si>
  <si>
    <t>Data kur është dhënë kontributi</t>
  </si>
  <si>
    <t>në euro</t>
  </si>
  <si>
    <t>Bankë</t>
  </si>
  <si>
    <t>Arkë</t>
  </si>
  <si>
    <t>Gjithsej donacionet dhe kontributet në të holla </t>
  </si>
  <si>
    <t>Regjistri i të gjitha kontributeve për subjektin e regjistruar politik të dhëna nga një burim i vetëm, nëse vlera e përgjithshme e kontributeve nga ai burim ka tejkaluar shumën prej njëqind (100) Eurosh gjatë periudhës së përfshirë në raport, i cili tregon:</t>
  </si>
  <si>
    <t>› vlerën e secilit kontribut të dhënë subjektit politik;</t>
  </si>
  <si>
    <t>› datën kur është dhënë secili kontribut, dhe</t>
  </si>
  <si>
    <t>› emrin e plotë, adresën dhe numrin personal, të pasaportës ose të patentë shoferit të kontribuesit.</t>
  </si>
  <si>
    <t>Subjektet politike që pranojnë kontribute nga Ndërmarrjet Private, të cilat, përmes kontratave me Institucionet e shtetit, kryejnë shërbime, duhet të përgatisin një listë të veçantë të kontributeve të pranuara.</t>
  </si>
  <si>
    <t>Subjektet Politike lejohen të marrin kontribute nga:</t>
  </si>
  <si>
    <t>› personat fizikë, në vlerë prej, jo më shumë se dy mijë (2.000) Euro për një (1) vit kalendarik.</t>
  </si>
  <si>
    <t>› personat juridikë në vlerë prej - jo më shumë se dhjetëmijë (10.000) Euro për një (1) vit kalendarik.</t>
  </si>
  <si>
    <t>Subjekti politik i cila pranon një kontribut, origjinën dhe prejardhjen e të cilit, kontributdhënësi, nuk mund ta dëshmojë, detyrohet, që brenda dy (2) jave, t’i njoftojë organet kompetente për vërtetimin e prejardhjes së këtij kontributi.</t>
  </si>
  <si>
    <r>
      <rPr>
        <b/>
        <sz val="15"/>
        <color indexed="8"/>
        <rFont val="Times New Roman"/>
        <charset val="134"/>
      </rPr>
      <t xml:space="preserve">Shënimi 4: </t>
    </r>
    <r>
      <rPr>
        <b/>
        <sz val="15"/>
        <color indexed="8"/>
        <rFont val="Times New Roman"/>
        <charset val="134"/>
      </rPr>
      <t>Kontributet në natyrë në mall dhe shërbime</t>
    </r>
  </si>
  <si>
    <t>Akronimi:________LPRK____</t>
  </si>
  <si>
    <t>Përshkrimi i mallit / shërbimit</t>
  </si>
  <si>
    <r>
      <rPr>
        <sz val="14"/>
        <color indexed="8"/>
        <rFont val="Times New Roman"/>
        <charset val="134"/>
      </rPr>
      <t> </t>
    </r>
    <r>
      <rPr>
        <b/>
        <sz val="14"/>
        <color indexed="8"/>
        <rFont val="Times New Roman"/>
        <charset val="134"/>
      </rPr>
      <t>Gjithsej kontributet në natyrë në mall dhe shërbime</t>
    </r>
  </si>
  <si>
    <t>Kontributet në natyrë ne mallra te cilat i takojne pronës ose pajisjeve prezentohen si të hyra të shtyra dhe si pasuri tek Toka, objektet dhe Pajisjet tek Pasqyra e Pozitës Financiare, të tjerat prezantohen si të hyra dhe shpenzime në pasqyrën e të hyrave dhe shpenzimeve</t>
  </si>
  <si>
    <t>Shënimi 5. Toka, objektet dhe pajisjet</t>
  </si>
  <si>
    <t>Bilanci në fillim të vitit (kosto historike)</t>
  </si>
  <si>
    <t>Blerjet gjatë vitit</t>
  </si>
  <si>
    <t>Zhvlerësimi i akumuluar</t>
  </si>
  <si>
    <t>Zhvlerësimi i vitit</t>
  </si>
  <si>
    <t>Bilanci në fundë të vitit (vlera neto)</t>
  </si>
  <si>
    <t>Toka</t>
  </si>
  <si>
    <t>///////////////////////////////////////////////</t>
  </si>
  <si>
    <t>Objektet</t>
  </si>
  <si>
    <t>Veturat</t>
  </si>
  <si>
    <t>Pajisjet e zyrës</t>
  </si>
  <si>
    <t>Pajsiet e tekonologjisë informative</t>
  </si>
  <si>
    <t>Pajisjet tjera</t>
  </si>
  <si>
    <t>Gjithsej toka, objektet dhe pajisjet</t>
  </si>
  <si>
    <t>Zhvlerësimi i akumuluar prezentohet deri më 31 Dhjetor të vitit parparak</t>
  </si>
  <si>
    <t>Toka nuk zhvlerësohet</t>
  </si>
  <si>
    <t>Shënimi 6. Llogaritë e arkëtueshme</t>
  </si>
  <si>
    <t xml:space="preserve">Me 31 Dhjetor 2024  </t>
  </si>
  <si>
    <t>Me 31 Dhjetor 2023</t>
  </si>
  <si>
    <t xml:space="preserve">PARAPAGIMET </t>
  </si>
  <si>
    <t>………. blerësi 2</t>
  </si>
  <si>
    <t>………. blerësi 3</t>
  </si>
  <si>
    <t>………. blerësi 4</t>
  </si>
  <si>
    <t>Llogari të arkëtueshme të tjera</t>
  </si>
  <si>
    <t>Gjithsej llogaritë e arkëtueshme</t>
  </si>
  <si>
    <t>Shënimi 7. Paraja dhe ekuivalentët e parasë</t>
  </si>
  <si>
    <t>Paraja në bankë</t>
  </si>
  <si>
    <t>Paraja në arkë</t>
  </si>
  <si>
    <t>Gjithsej paraja dhe ekuivalentët e parasë</t>
  </si>
  <si>
    <t>Shënimi 8. Llogaritë e pagueshme dhe të tjera</t>
  </si>
  <si>
    <t>………. furnitori 2</t>
  </si>
  <si>
    <t>………. furnitori 1</t>
  </si>
  <si>
    <t>………. furnitori 0</t>
  </si>
  <si>
    <t>………. furnitori 3</t>
  </si>
  <si>
    <t>………. furnitori 4</t>
  </si>
  <si>
    <t>Llogari të pagueshme të tjera</t>
  </si>
  <si>
    <t>Gjithsej llogaritë e pagueshme dhe të tjera</t>
  </si>
  <si>
    <t>Shënimi 9. Detyrimet tjera afatshkurtra</t>
  </si>
  <si>
    <t>Detyrimet për paga dhe tatime</t>
  </si>
  <si>
    <t>Detyrimet për qira</t>
  </si>
  <si>
    <t>Detyrimet për gjoba dhe ndëshkime</t>
  </si>
  <si>
    <t>Gjithsej detyrimet tjera afatshkurtra</t>
  </si>
  <si>
    <r>
      <rPr>
        <b/>
        <sz val="15"/>
        <color indexed="8"/>
        <rFont val="Times New Roman"/>
        <charset val="134"/>
      </rPr>
      <t xml:space="preserve">Shënimi 10: </t>
    </r>
    <r>
      <rPr>
        <b/>
        <sz val="15"/>
        <color indexed="8"/>
        <rFont val="Times New Roman"/>
        <charset val="134"/>
      </rPr>
      <t>Pagesat mbi 5,000.00 Euro</t>
    </r>
  </si>
  <si>
    <t>Paguar ndaj:</t>
  </si>
  <si>
    <t>Qëllimi i pagesës</t>
  </si>
  <si>
    <t>Përsoni Fizik/Juridik</t>
  </si>
  <si>
    <t>Data kur është bërë pagesa</t>
  </si>
  <si>
    <t>Gjithsej pagesat mbi 5,000.00 Euro </t>
  </si>
  <si>
    <t xml:space="preserve">Shënim: </t>
  </si>
  <si>
    <t>Pasqyra e cila tregon çdo pagesë që i është bërë personit tjetër gjatë periudhës së përfshirë në raport, nëse vlera e përgjithshme e të gjitha pagesave që i janë bërë atij personi gjatë kësaj periudhe tejkalon pesëmijë (5.000) Euro, duke shënuar edhe qëllimin e pagesës.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</si>
</sst>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3">
    <font>
      <sz val="11"/>
      <color theme="1"/>
      <name val="Calibri"/>
      <charset val="134"/>
      <scheme val="minor"/>
    </font>
    <font>
      <sz val="11"/>
      <color indexed="8"/>
      <name val="Times New Roman"/>
      <charset val="134"/>
    </font>
    <font>
      <b/>
      <sz val="15"/>
      <color indexed="8"/>
      <name val="Times New Roman"/>
      <charset val="134"/>
    </font>
    <font>
      <sz val="12"/>
      <color indexed="8"/>
      <name val="Times New Roman"/>
      <charset val="134"/>
    </font>
    <font>
      <b/>
      <sz val="14"/>
      <color theme="1"/>
      <name val="Calibri"/>
      <charset val="134"/>
      <scheme val="minor"/>
    </font>
    <font>
      <b/>
      <sz val="12"/>
      <color indexed="8"/>
      <name val="Times New Roman"/>
      <charset val="134"/>
    </font>
    <font>
      <b/>
      <sz val="14"/>
      <color indexed="8"/>
      <name val="Times New Roman"/>
      <charset val="134"/>
    </font>
    <font>
      <b/>
      <sz val="11"/>
      <color indexed="8"/>
      <name val="Times New Roman"/>
      <charset val="134"/>
    </font>
    <font>
      <sz val="14"/>
      <color indexed="8"/>
      <name val="Times New Roman"/>
      <charset val="134"/>
    </font>
    <font>
      <sz val="12"/>
      <name val="Times New Roman"/>
      <charset val="134"/>
    </font>
    <font>
      <b/>
      <sz val="22"/>
      <color indexed="8"/>
      <name val="Times New Roman"/>
      <charset val="134"/>
    </font>
    <font>
      <b/>
      <sz val="18"/>
      <color indexed="8"/>
      <name val="Times New Roman"/>
      <charset val="134"/>
    </font>
    <font>
      <sz val="13"/>
      <color indexed="8"/>
      <name val="Times New Roman"/>
      <charset val="134"/>
    </font>
    <font>
      <u/>
      <sz val="11"/>
      <color theme="1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indexed="8"/>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thin">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177"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3" fillId="0" borderId="0" applyNumberFormat="0" applyFill="0" applyBorder="0" applyAlignment="0" applyProtection="0"/>
    <xf numFmtId="0" fontId="15" fillId="0" borderId="0" applyNumberFormat="0" applyFill="0" applyBorder="0" applyAlignment="0" applyProtection="0">
      <alignment vertical="center"/>
    </xf>
    <xf numFmtId="0" fontId="14" fillId="3" borderId="5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1" applyNumberFormat="0" applyFill="0" applyAlignment="0" applyProtection="0">
      <alignment vertical="center"/>
    </xf>
    <xf numFmtId="0" fontId="20" fillId="0" borderId="51" applyNumberFormat="0" applyFill="0" applyAlignment="0" applyProtection="0">
      <alignment vertical="center"/>
    </xf>
    <xf numFmtId="0" fontId="21" fillId="0" borderId="52" applyNumberFormat="0" applyFill="0" applyAlignment="0" applyProtection="0">
      <alignment vertical="center"/>
    </xf>
    <xf numFmtId="0" fontId="21" fillId="0" borderId="0" applyNumberFormat="0" applyFill="0" applyBorder="0" applyAlignment="0" applyProtection="0">
      <alignment vertical="center"/>
    </xf>
    <xf numFmtId="0" fontId="22" fillId="4" borderId="53" applyNumberFormat="0" applyAlignment="0" applyProtection="0">
      <alignment vertical="center"/>
    </xf>
    <xf numFmtId="0" fontId="23" fillId="5" borderId="54" applyNumberFormat="0" applyAlignment="0" applyProtection="0">
      <alignment vertical="center"/>
    </xf>
    <xf numFmtId="0" fontId="24" fillId="5" borderId="53" applyNumberFormat="0" applyAlignment="0" applyProtection="0">
      <alignment vertical="center"/>
    </xf>
    <xf numFmtId="0" fontId="25" fillId="6" borderId="55" applyNumberFormat="0" applyAlignment="0" applyProtection="0">
      <alignment vertical="center"/>
    </xf>
    <xf numFmtId="0" fontId="26" fillId="0" borderId="56" applyNumberFormat="0" applyFill="0" applyAlignment="0" applyProtection="0">
      <alignment vertical="center"/>
    </xf>
    <xf numFmtId="0" fontId="27" fillId="0" borderId="5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75">
    <xf numFmtId="0" fontId="0" fillId="0" borderId="0" xfId="0"/>
    <xf numFmtId="0" fontId="1" fillId="0" borderId="0" xfId="0" applyFont="1"/>
    <xf numFmtId="0" fontId="1" fillId="0" borderId="0" xfId="0" applyFont="1" applyProtection="1">
      <protection locked="0"/>
    </xf>
    <xf numFmtId="0" fontId="0" fillId="0" borderId="0" xfId="0" applyAlignment="1">
      <alignment horizontal="center"/>
    </xf>
    <xf numFmtId="0" fontId="2" fillId="0" borderId="0" xfId="0" applyFont="1"/>
    <xf numFmtId="0" fontId="3" fillId="0" borderId="0" xfId="0" applyFont="1"/>
    <xf numFmtId="0" fontId="2" fillId="0" borderId="0" xfId="0" applyFont="1" applyProtection="1">
      <protection locked="0"/>
    </xf>
    <xf numFmtId="0" fontId="4" fillId="0" borderId="0" xfId="0" applyFont="1"/>
    <xf numFmtId="0" fontId="5" fillId="0" borderId="1" xfId="0" applyFont="1" applyBorder="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3" xfId="0" applyFont="1" applyBorder="1" applyAlignment="1">
      <alignment horizontal="right"/>
    </xf>
    <xf numFmtId="0" fontId="5" fillId="0" borderId="4" xfId="0" applyFont="1" applyBorder="1"/>
    <xf numFmtId="0" fontId="5" fillId="0" borderId="5" xfId="0" applyFont="1" applyBorder="1"/>
    <xf numFmtId="0" fontId="5" fillId="0" borderId="5" xfId="0" applyFont="1" applyBorder="1" applyAlignment="1">
      <alignment horizontal="right"/>
    </xf>
    <xf numFmtId="0" fontId="5" fillId="0" borderId="5" xfId="0" applyFont="1" applyBorder="1" applyAlignment="1">
      <alignment horizontal="right" wrapText="1"/>
    </xf>
    <xf numFmtId="0" fontId="3" fillId="0" borderId="4" xfId="0" applyFont="1" applyBorder="1" applyProtection="1">
      <protection locked="0"/>
    </xf>
    <xf numFmtId="0" fontId="3" fillId="0" borderId="5" xfId="0" applyFont="1" applyBorder="1" applyProtection="1">
      <protection locked="0"/>
    </xf>
    <xf numFmtId="0" fontId="3" fillId="0" borderId="5" xfId="0" applyFont="1" applyBorder="1" applyAlignment="1" applyProtection="1">
      <alignment horizontal="right"/>
      <protection locked="0"/>
    </xf>
    <xf numFmtId="4" fontId="3" fillId="0" borderId="5" xfId="0" applyNumberFormat="1" applyFont="1" applyBorder="1" applyAlignment="1" applyProtection="1">
      <alignment horizontal="right"/>
      <protection locked="0"/>
    </xf>
    <xf numFmtId="40" fontId="3" fillId="0" borderId="5" xfId="0" applyNumberFormat="1" applyFont="1" applyBorder="1" applyAlignment="1" applyProtection="1">
      <alignment horizontal="right"/>
      <protection locked="0"/>
    </xf>
    <xf numFmtId="0" fontId="6" fillId="0" borderId="1"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40" fontId="6" fillId="0" borderId="5" xfId="0" applyNumberFormat="1" applyFont="1" applyBorder="1" applyAlignment="1">
      <alignment horizontal="right"/>
    </xf>
    <xf numFmtId="0" fontId="7" fillId="0" borderId="0" xfId="0" applyFont="1"/>
    <xf numFmtId="0" fontId="1" fillId="0" borderId="0" xfId="0" applyFont="1" applyAlignment="1">
      <alignment horizontal="left" vertical="top" wrapText="1"/>
    </xf>
    <xf numFmtId="0" fontId="1" fillId="0" borderId="0" xfId="0" applyFont="1" applyAlignment="1">
      <alignment horizontal="right"/>
    </xf>
    <xf numFmtId="0" fontId="2" fillId="0" borderId="6" xfId="0" applyFont="1" applyBorder="1"/>
    <xf numFmtId="40" fontId="5" fillId="0" borderId="7" xfId="0" applyNumberFormat="1" applyFont="1" applyBorder="1" applyAlignment="1" applyProtection="1">
      <alignment horizontal="right"/>
      <protection locked="0"/>
    </xf>
    <xf numFmtId="40" fontId="5" fillId="0" borderId="8" xfId="0" applyNumberFormat="1" applyFont="1" applyBorder="1" applyAlignment="1" applyProtection="1">
      <alignment horizontal="right"/>
      <protection locked="0"/>
    </xf>
    <xf numFmtId="0" fontId="1" fillId="0" borderId="9" xfId="0" applyFont="1" applyBorder="1"/>
    <xf numFmtId="40" fontId="5" fillId="0" borderId="10" xfId="0" applyNumberFormat="1" applyFont="1" applyBorder="1" applyAlignment="1">
      <alignment horizontal="right"/>
    </xf>
    <xf numFmtId="40" fontId="5" fillId="0" borderId="11" xfId="0" applyNumberFormat="1" applyFont="1" applyBorder="1" applyAlignment="1">
      <alignment horizontal="right"/>
    </xf>
    <xf numFmtId="0" fontId="3" fillId="0" borderId="12" xfId="0" applyFont="1" applyBorder="1" applyProtection="1">
      <protection locked="0"/>
    </xf>
    <xf numFmtId="40" fontId="3" fillId="0" borderId="13" xfId="0" applyNumberFormat="1" applyFont="1" applyBorder="1" applyAlignment="1" applyProtection="1">
      <alignment horizontal="right"/>
      <protection locked="0"/>
    </xf>
    <xf numFmtId="40" fontId="3" fillId="0" borderId="14" xfId="0" applyNumberFormat="1" applyFont="1" applyBorder="1" applyAlignment="1" applyProtection="1">
      <alignment horizontal="right"/>
      <protection locked="0"/>
    </xf>
    <xf numFmtId="0" fontId="3" fillId="0" borderId="9" xfId="0" applyFont="1" applyBorder="1" applyProtection="1">
      <protection locked="0"/>
    </xf>
    <xf numFmtId="40" fontId="3" fillId="0" borderId="10" xfId="0" applyNumberFormat="1" applyFont="1" applyBorder="1" applyAlignment="1" applyProtection="1">
      <alignment horizontal="right"/>
      <protection locked="0"/>
    </xf>
    <xf numFmtId="40" fontId="3" fillId="0" borderId="11" xfId="0" applyNumberFormat="1" applyFont="1" applyBorder="1" applyAlignment="1" applyProtection="1">
      <alignment horizontal="right"/>
      <protection locked="0"/>
    </xf>
    <xf numFmtId="0" fontId="3" fillId="0" borderId="12" xfId="0" applyFont="1" applyBorder="1"/>
    <xf numFmtId="0" fontId="6" fillId="0" borderId="15" xfId="0" applyFont="1" applyBorder="1"/>
    <xf numFmtId="40" fontId="6" fillId="0" borderId="16" xfId="0" applyNumberFormat="1" applyFont="1" applyBorder="1" applyAlignment="1">
      <alignment horizontal="right"/>
    </xf>
    <xf numFmtId="40" fontId="6" fillId="0" borderId="3" xfId="0" applyNumberFormat="1" applyFont="1" applyBorder="1" applyAlignment="1">
      <alignment horizontal="right"/>
    </xf>
    <xf numFmtId="0" fontId="6" fillId="0" borderId="0" xfId="0" applyFont="1"/>
    <xf numFmtId="40" fontId="6" fillId="0" borderId="0" xfId="0" applyNumberFormat="1" applyFont="1" applyAlignment="1">
      <alignment horizontal="right"/>
    </xf>
    <xf numFmtId="0" fontId="3" fillId="0" borderId="9" xfId="0" applyFont="1" applyBorder="1"/>
    <xf numFmtId="40" fontId="3" fillId="0" borderId="17" xfId="0" applyNumberFormat="1" applyFont="1" applyBorder="1" applyAlignment="1">
      <alignment horizontal="right"/>
    </xf>
    <xf numFmtId="40" fontId="3" fillId="0" borderId="5" xfId="0" applyNumberFormat="1" applyFont="1" applyBorder="1" applyAlignment="1">
      <alignment horizontal="right"/>
    </xf>
    <xf numFmtId="0" fontId="1" fillId="0" borderId="6" xfId="0" applyFont="1" applyBorder="1"/>
    <xf numFmtId="0" fontId="1" fillId="0" borderId="7" xfId="0" applyFont="1" applyBorder="1" applyAlignment="1">
      <alignment horizontal="right"/>
    </xf>
    <xf numFmtId="0" fontId="1" fillId="0" borderId="8" xfId="0" applyFont="1" applyBorder="1" applyAlignment="1">
      <alignment horizontal="right"/>
    </xf>
    <xf numFmtId="0" fontId="2" fillId="0" borderId="9" xfId="0" applyFont="1" applyBorder="1"/>
    <xf numFmtId="40" fontId="5" fillId="0" borderId="10" xfId="0" applyNumberFormat="1" applyFont="1" applyBorder="1" applyAlignment="1" applyProtection="1">
      <alignment horizontal="right"/>
      <protection locked="0"/>
    </xf>
    <xf numFmtId="40" fontId="5" fillId="0" borderId="11" xfId="0" applyNumberFormat="1" applyFont="1" applyBorder="1" applyAlignment="1" applyProtection="1">
      <alignment horizontal="right"/>
      <protection locked="0"/>
    </xf>
    <xf numFmtId="40" fontId="1" fillId="0" borderId="0" xfId="0" applyNumberFormat="1" applyFont="1" applyAlignment="1">
      <alignment horizontal="right"/>
    </xf>
    <xf numFmtId="40" fontId="7" fillId="0" borderId="0" xfId="0" applyNumberFormat="1" applyFont="1"/>
    <xf numFmtId="0" fontId="5" fillId="0" borderId="18" xfId="0" applyFont="1" applyBorder="1"/>
    <xf numFmtId="40" fontId="5" fillId="0" borderId="19" xfId="0" applyNumberFormat="1" applyFont="1" applyBorder="1" applyAlignment="1">
      <alignment horizontal="left" vertical="top" wrapText="1"/>
    </xf>
    <xf numFmtId="40" fontId="5" fillId="0" borderId="7" xfId="0" applyNumberFormat="1" applyFont="1" applyBorder="1" applyAlignment="1">
      <alignment horizontal="left" vertical="top" wrapText="1"/>
    </xf>
    <xf numFmtId="40" fontId="5" fillId="0" borderId="8" xfId="0" applyNumberFormat="1" applyFont="1" applyBorder="1" applyAlignment="1">
      <alignment horizontal="left" vertical="top" wrapText="1"/>
    </xf>
    <xf numFmtId="40" fontId="1" fillId="0" borderId="0" xfId="0" applyNumberFormat="1" applyFont="1"/>
    <xf numFmtId="0" fontId="5" fillId="0" borderId="20" xfId="0" applyFont="1" applyBorder="1"/>
    <xf numFmtId="40" fontId="3" fillId="0" borderId="21" xfId="0" applyNumberFormat="1" applyFont="1" applyBorder="1"/>
    <xf numFmtId="40" fontId="3" fillId="0" borderId="10" xfId="0" applyNumberFormat="1" applyFont="1" applyBorder="1"/>
    <xf numFmtId="40" fontId="3" fillId="0" borderId="11" xfId="0" applyNumberFormat="1" applyFont="1" applyBorder="1"/>
    <xf numFmtId="40" fontId="5" fillId="0" borderId="22" xfId="0" applyNumberFormat="1" applyFont="1" applyBorder="1" applyAlignment="1" applyProtection="1">
      <alignment horizontal="right"/>
      <protection locked="0"/>
    </xf>
    <xf numFmtId="40" fontId="5" fillId="0" borderId="13" xfId="0" applyNumberFormat="1" applyFont="1" applyBorder="1" applyAlignment="1" applyProtection="1">
      <alignment horizontal="right"/>
      <protection locked="0"/>
    </xf>
    <xf numFmtId="40" fontId="5" fillId="0" borderId="22" xfId="0" applyNumberFormat="1" applyFont="1" applyBorder="1" applyAlignment="1">
      <alignment vertical="top"/>
    </xf>
    <xf numFmtId="40" fontId="5" fillId="0" borderId="13" xfId="0" applyNumberFormat="1" applyFont="1" applyBorder="1" applyAlignment="1">
      <alignment vertical="top"/>
    </xf>
    <xf numFmtId="40" fontId="5" fillId="0" borderId="14" xfId="0" applyNumberFormat="1" applyFont="1" applyBorder="1" applyAlignment="1">
      <alignment horizontal="right"/>
    </xf>
    <xf numFmtId="0" fontId="3" fillId="0" borderId="20" xfId="0" applyFont="1" applyBorder="1"/>
    <xf numFmtId="40" fontId="5" fillId="0" borderId="21" xfId="0" applyNumberFormat="1" applyFont="1" applyBorder="1" applyAlignment="1" applyProtection="1">
      <alignment horizontal="right"/>
      <protection locked="0"/>
    </xf>
    <xf numFmtId="40" fontId="3" fillId="0" borderId="22" xfId="0" applyNumberFormat="1" applyFont="1" applyBorder="1" applyProtection="1">
      <protection locked="0"/>
    </xf>
    <xf numFmtId="40" fontId="3" fillId="0" borderId="13" xfId="0" applyNumberFormat="1" applyFont="1" applyBorder="1" applyProtection="1">
      <protection locked="0"/>
    </xf>
    <xf numFmtId="40" fontId="3" fillId="0" borderId="21" xfId="0" applyNumberFormat="1" applyFont="1" applyBorder="1" applyProtection="1">
      <protection locked="0"/>
    </xf>
    <xf numFmtId="40" fontId="3" fillId="0" borderId="10" xfId="0" applyNumberFormat="1" applyFont="1" applyBorder="1" applyProtection="1">
      <protection locked="0"/>
    </xf>
    <xf numFmtId="40" fontId="1" fillId="0" borderId="23" xfId="0" applyNumberFormat="1" applyFont="1" applyBorder="1"/>
    <xf numFmtId="40" fontId="1" fillId="0" borderId="24" xfId="0" applyNumberFormat="1" applyFont="1" applyBorder="1"/>
    <xf numFmtId="40" fontId="6" fillId="0" borderId="17" xfId="0" applyNumberFormat="1" applyFont="1" applyBorder="1"/>
    <xf numFmtId="40" fontId="6" fillId="0" borderId="25" xfId="0" applyNumberFormat="1" applyFont="1" applyBorder="1"/>
    <xf numFmtId="40" fontId="6" fillId="0" borderId="26" xfId="0" applyNumberFormat="1" applyFont="1" applyBorder="1"/>
    <xf numFmtId="0" fontId="5" fillId="0" borderId="0" xfId="0" applyFont="1"/>
    <xf numFmtId="0" fontId="1" fillId="0" borderId="0" xfId="0" applyFont="1" applyAlignment="1">
      <alignment horizontal="center"/>
    </xf>
    <xf numFmtId="0" fontId="5" fillId="0" borderId="27" xfId="0" applyFont="1" applyBorder="1" applyAlignment="1">
      <alignment horizontal="center" wrapText="1"/>
    </xf>
    <xf numFmtId="0" fontId="5" fillId="0" borderId="3" xfId="0" applyFont="1" applyBorder="1"/>
    <xf numFmtId="0" fontId="5" fillId="0" borderId="28" xfId="0" applyFont="1" applyBorder="1" applyAlignment="1">
      <alignment horizontal="center" wrapText="1"/>
    </xf>
    <xf numFmtId="40" fontId="5" fillId="0" borderId="5" xfId="0" applyNumberFormat="1" applyFont="1" applyBorder="1" applyAlignment="1">
      <alignment horizontal="right"/>
    </xf>
    <xf numFmtId="0" fontId="5" fillId="0" borderId="29" xfId="0" applyFont="1" applyBorder="1" applyAlignment="1" applyProtection="1">
      <alignment horizontal="center" wrapText="1"/>
      <protection locked="0"/>
    </xf>
    <xf numFmtId="0" fontId="5" fillId="0" borderId="5" xfId="0" applyFont="1" applyBorder="1" applyProtection="1">
      <protection locked="0"/>
    </xf>
    <xf numFmtId="0" fontId="5" fillId="0" borderId="5" xfId="0" applyFont="1" applyBorder="1" applyAlignment="1" applyProtection="1">
      <alignment horizontal="right"/>
      <protection locked="0"/>
    </xf>
    <xf numFmtId="0" fontId="5" fillId="0" borderId="5" xfId="0" applyFont="1" applyBorder="1" applyAlignment="1" applyProtection="1">
      <alignment horizontal="right" wrapText="1"/>
      <protection locked="0"/>
    </xf>
    <xf numFmtId="40" fontId="5" fillId="0" borderId="5" xfId="0" applyNumberFormat="1" applyFont="1" applyBorder="1" applyAlignment="1" applyProtection="1">
      <alignment horizontal="right"/>
      <protection locked="0"/>
    </xf>
    <xf numFmtId="0" fontId="5" fillId="0" borderId="30" xfId="0" applyFont="1" applyBorder="1" applyAlignment="1" applyProtection="1">
      <alignment horizontal="center" wrapText="1"/>
      <protection locked="0"/>
    </xf>
    <xf numFmtId="58" fontId="3" fillId="0" borderId="5" xfId="0" applyNumberFormat="1" applyFont="1" applyBorder="1" applyAlignment="1" applyProtection="1">
      <alignment horizontal="right"/>
      <protection locked="0"/>
    </xf>
    <xf numFmtId="0" fontId="8" fillId="0" borderId="1"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1" fillId="0" borderId="0" xfId="0" applyFont="1" applyAlignment="1">
      <alignment vertical="top" wrapText="1"/>
    </xf>
    <xf numFmtId="0" fontId="6" fillId="0" borderId="1"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1" fillId="0" borderId="0" xfId="0" applyFont="1" applyAlignment="1">
      <alignment horizontal="left" wrapText="1"/>
    </xf>
    <xf numFmtId="0" fontId="3" fillId="0" borderId="7" xfId="0" applyFont="1" applyBorder="1"/>
    <xf numFmtId="0" fontId="3" fillId="0" borderId="7" xfId="0" applyFont="1" applyBorder="1" applyAlignment="1">
      <alignment horizontal="center"/>
    </xf>
    <xf numFmtId="0" fontId="3" fillId="0" borderId="31" xfId="0" applyFont="1" applyBorder="1" applyAlignment="1">
      <alignment horizontal="center"/>
    </xf>
    <xf numFmtId="0" fontId="7" fillId="0" borderId="15" xfId="0" applyFont="1" applyBorder="1"/>
    <xf numFmtId="0" fontId="5" fillId="0" borderId="17" xfId="0" applyFont="1" applyBorder="1"/>
    <xf numFmtId="40" fontId="3" fillId="0" borderId="17" xfId="0" applyNumberFormat="1" applyFont="1" applyBorder="1" applyAlignment="1">
      <alignment horizontal="center" wrapText="1"/>
    </xf>
    <xf numFmtId="40" fontId="3" fillId="0" borderId="26" xfId="0" applyNumberFormat="1" applyFont="1" applyBorder="1" applyAlignment="1">
      <alignment horizontal="center" wrapText="1"/>
    </xf>
    <xf numFmtId="0" fontId="7" fillId="0" borderId="9" xfId="0" applyFont="1" applyBorder="1"/>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9" fillId="0" borderId="32" xfId="0" applyFont="1" applyBorder="1"/>
    <xf numFmtId="40" fontId="3" fillId="0" borderId="32" xfId="0" applyNumberFormat="1" applyFont="1" applyBorder="1" applyAlignment="1" applyProtection="1">
      <alignment horizontal="right" wrapText="1"/>
      <protection locked="0"/>
    </xf>
    <xf numFmtId="40" fontId="3" fillId="0" borderId="33" xfId="0" applyNumberFormat="1" applyFont="1" applyBorder="1" applyAlignment="1">
      <alignment horizontal="right" wrapText="1"/>
    </xf>
    <xf numFmtId="0" fontId="9" fillId="0" borderId="13" xfId="0" applyFont="1" applyBorder="1"/>
    <xf numFmtId="40" fontId="3" fillId="0" borderId="34" xfId="0" applyNumberFormat="1" applyFont="1" applyBorder="1" applyAlignment="1">
      <alignment horizontal="right" wrapText="1"/>
    </xf>
    <xf numFmtId="0" fontId="9" fillId="0" borderId="10" xfId="0" applyFont="1" applyBorder="1"/>
    <xf numFmtId="40" fontId="3" fillId="0" borderId="35" xfId="0" applyNumberFormat="1" applyFont="1" applyBorder="1" applyAlignment="1">
      <alignment horizontal="right" wrapText="1"/>
    </xf>
    <xf numFmtId="0" fontId="5" fillId="0" borderId="36" xfId="0" applyFont="1" applyBorder="1"/>
    <xf numFmtId="40" fontId="5" fillId="0" borderId="36" xfId="0" applyNumberFormat="1" applyFont="1" applyBorder="1"/>
    <xf numFmtId="40" fontId="5" fillId="0" borderId="37" xfId="0" applyNumberFormat="1" applyFont="1" applyBorder="1" applyAlignment="1">
      <alignment horizontal="right"/>
    </xf>
    <xf numFmtId="0" fontId="5" fillId="0" borderId="6" xfId="0" applyFont="1" applyBorder="1" applyAlignment="1">
      <alignment horizontal="left"/>
    </xf>
    <xf numFmtId="0" fontId="5" fillId="0" borderId="38" xfId="0" applyFont="1" applyBorder="1" applyAlignment="1">
      <alignment horizontal="left"/>
    </xf>
    <xf numFmtId="0" fontId="5" fillId="0" borderId="8" xfId="0" applyFont="1" applyBorder="1" applyAlignment="1">
      <alignment horizontal="left"/>
    </xf>
    <xf numFmtId="0" fontId="5" fillId="0" borderId="15" xfId="0" applyFont="1" applyBorder="1" applyAlignment="1">
      <alignment horizontal="left"/>
    </xf>
    <xf numFmtId="0" fontId="5" fillId="0" borderId="25" xfId="0" applyFont="1" applyBorder="1" applyAlignment="1">
      <alignment horizontal="left"/>
    </xf>
    <xf numFmtId="0" fontId="5" fillId="0" borderId="5" xfId="0" applyFont="1" applyBorder="1" applyAlignment="1">
      <alignment horizontal="left"/>
    </xf>
    <xf numFmtId="0" fontId="3" fillId="0" borderId="32" xfId="0" applyFont="1" applyBorder="1"/>
    <xf numFmtId="40" fontId="3" fillId="0" borderId="32" xfId="0" applyNumberFormat="1" applyFont="1" applyBorder="1" applyProtection="1">
      <protection locked="0"/>
    </xf>
    <xf numFmtId="40" fontId="3" fillId="0" borderId="33" xfId="0" applyNumberFormat="1" applyFont="1" applyBorder="1"/>
    <xf numFmtId="0" fontId="3" fillId="0" borderId="10" xfId="0" applyFont="1" applyBorder="1"/>
    <xf numFmtId="40" fontId="3" fillId="0" borderId="35" xfId="0" applyNumberFormat="1" applyFont="1" applyBorder="1"/>
    <xf numFmtId="0" fontId="3" fillId="0" borderId="13" xfId="0" applyFont="1" applyBorder="1"/>
    <xf numFmtId="40" fontId="3" fillId="0" borderId="34" xfId="0" applyNumberFormat="1" applyFont="1" applyBorder="1"/>
    <xf numFmtId="40" fontId="5" fillId="0" borderId="37" xfId="0" applyNumberFormat="1" applyFont="1" applyBorder="1"/>
    <xf numFmtId="0" fontId="3" fillId="0" borderId="23" xfId="0" applyFont="1" applyBorder="1" applyAlignment="1">
      <alignment wrapText="1"/>
    </xf>
    <xf numFmtId="40" fontId="3" fillId="0" borderId="23" xfId="0" applyNumberFormat="1" applyFont="1" applyBorder="1" applyProtection="1">
      <protection locked="0"/>
    </xf>
    <xf numFmtId="40" fontId="3" fillId="0" borderId="24" xfId="0" applyNumberFormat="1" applyFont="1" applyBorder="1"/>
    <xf numFmtId="0" fontId="7" fillId="0" borderId="6" xfId="0" applyFont="1" applyBorder="1" applyAlignment="1">
      <alignment horizontal="left"/>
    </xf>
    <xf numFmtId="0" fontId="7" fillId="0" borderId="38" xfId="0" applyFont="1" applyBorder="1" applyAlignment="1">
      <alignment horizontal="left"/>
    </xf>
    <xf numFmtId="0" fontId="7" fillId="0" borderId="8" xfId="0" applyFont="1" applyBorder="1" applyAlignment="1">
      <alignment horizontal="left"/>
    </xf>
    <xf numFmtId="0" fontId="7" fillId="0" borderId="15" xfId="0" applyFont="1" applyBorder="1" applyAlignment="1">
      <alignment horizontal="left"/>
    </xf>
    <xf numFmtId="0" fontId="7" fillId="0" borderId="25" xfId="0" applyFont="1" applyBorder="1" applyAlignment="1">
      <alignment horizontal="left"/>
    </xf>
    <xf numFmtId="0" fontId="7" fillId="0" borderId="5" xfId="0" applyFont="1" applyBorder="1" applyAlignment="1">
      <alignment horizontal="left"/>
    </xf>
    <xf numFmtId="0" fontId="1" fillId="0" borderId="15" xfId="0" applyFont="1" applyBorder="1"/>
    <xf numFmtId="0" fontId="6" fillId="0" borderId="17" xfId="0" applyFont="1" applyBorder="1"/>
    <xf numFmtId="0" fontId="10" fillId="0" borderId="0" xfId="0" applyFont="1" applyAlignment="1">
      <alignment horizontal="center"/>
    </xf>
    <xf numFmtId="0" fontId="11" fillId="0" borderId="0" xfId="0" applyFont="1"/>
    <xf numFmtId="0" fontId="8" fillId="0" borderId="0" xfId="0" applyFont="1"/>
    <xf numFmtId="0" fontId="8" fillId="0" borderId="0" xfId="0" applyFont="1" applyAlignment="1">
      <alignment horizontal="left" wrapText="1"/>
    </xf>
    <xf numFmtId="0" fontId="8" fillId="0" borderId="0" xfId="0" applyFont="1" applyAlignment="1">
      <alignment wrapText="1"/>
    </xf>
    <xf numFmtId="40" fontId="8" fillId="0" borderId="0" xfId="0" applyNumberFormat="1" applyFont="1"/>
    <xf numFmtId="0" fontId="12" fillId="0" borderId="0" xfId="0" applyFont="1"/>
    <xf numFmtId="0" fontId="1" fillId="0" borderId="25" xfId="0" applyFont="1" applyBorder="1"/>
    <xf numFmtId="0" fontId="1" fillId="0" borderId="25" xfId="0" applyFont="1" applyBorder="1" applyAlignment="1">
      <alignment horizontal="center"/>
    </xf>
    <xf numFmtId="0" fontId="11" fillId="0" borderId="0" xfId="0" applyFont="1" applyAlignment="1">
      <alignment horizontal="center"/>
    </xf>
    <xf numFmtId="0" fontId="3" fillId="0" borderId="11" xfId="0" applyFont="1" applyBorder="1"/>
    <xf numFmtId="0" fontId="11" fillId="0" borderId="0" xfId="0" applyFont="1" applyProtection="1">
      <protection locked="0"/>
    </xf>
    <xf numFmtId="0" fontId="1" fillId="0" borderId="5" xfId="0" applyFont="1" applyBorder="1"/>
    <xf numFmtId="0" fontId="3" fillId="0" borderId="6" xfId="0" applyFont="1" applyBorder="1"/>
    <xf numFmtId="0" fontId="3" fillId="0" borderId="38" xfId="0" applyFont="1" applyBorder="1"/>
    <xf numFmtId="0" fontId="3" fillId="0" borderId="38" xfId="0" applyFont="1" applyBorder="1" applyAlignment="1">
      <alignment horizontal="center"/>
    </xf>
    <xf numFmtId="0" fontId="5" fillId="0" borderId="38" xfId="0" applyFont="1" applyBorder="1" applyAlignment="1">
      <alignment horizontal="right"/>
    </xf>
    <xf numFmtId="0" fontId="5" fillId="0" borderId="8" xfId="0" applyFont="1" applyBorder="1" applyAlignment="1">
      <alignment horizontal="right"/>
    </xf>
    <xf numFmtId="0" fontId="3" fillId="0" borderId="15" xfId="0" applyFont="1" applyBorder="1"/>
    <xf numFmtId="0" fontId="3" fillId="0" borderId="25" xfId="0" applyFont="1" applyBorder="1"/>
    <xf numFmtId="0" fontId="5" fillId="0" borderId="25" xfId="0" applyFont="1" applyBorder="1" applyAlignment="1" applyProtection="1">
      <alignment horizontal="right"/>
      <protection locked="0"/>
    </xf>
    <xf numFmtId="0" fontId="3" fillId="0" borderId="18" xfId="0" applyFont="1" applyBorder="1"/>
    <xf numFmtId="0" fontId="5" fillId="0" borderId="19" xfId="0" applyFont="1" applyBorder="1"/>
    <xf numFmtId="0" fontId="5" fillId="0" borderId="7" xfId="0" applyFont="1" applyBorder="1" applyAlignment="1">
      <alignment horizontal="center"/>
    </xf>
    <xf numFmtId="40" fontId="5" fillId="0" borderId="19" xfId="0" applyNumberFormat="1" applyFont="1" applyBorder="1"/>
    <xf numFmtId="0" fontId="3" fillId="0" borderId="22" xfId="0" applyFont="1" applyBorder="1"/>
    <xf numFmtId="0" fontId="3" fillId="0" borderId="13" xfId="0" applyFont="1" applyBorder="1" applyAlignment="1">
      <alignment horizontal="center"/>
    </xf>
    <xf numFmtId="40" fontId="3" fillId="0" borderId="14" xfId="0" applyNumberFormat="1" applyFont="1" applyBorder="1" applyProtection="1">
      <protection locked="0"/>
    </xf>
    <xf numFmtId="0" fontId="3" fillId="0" borderId="21" xfId="0" applyFont="1" applyBorder="1"/>
    <xf numFmtId="0" fontId="3" fillId="0" borderId="10" xfId="0" applyFont="1" applyBorder="1" applyAlignment="1">
      <alignment horizontal="center"/>
    </xf>
    <xf numFmtId="40" fontId="3" fillId="0" borderId="11" xfId="0" applyNumberFormat="1" applyFont="1" applyBorder="1" applyProtection="1">
      <protection locked="0"/>
    </xf>
    <xf numFmtId="40" fontId="5" fillId="0" borderId="22" xfId="0" applyNumberFormat="1" applyFont="1" applyBorder="1" applyProtection="1">
      <protection locked="0"/>
    </xf>
    <xf numFmtId="0" fontId="3" fillId="0" borderId="39" xfId="0" applyFont="1" applyBorder="1"/>
    <xf numFmtId="0" fontId="5" fillId="0" borderId="40" xfId="0" applyFont="1" applyBorder="1"/>
    <xf numFmtId="0" fontId="5" fillId="0" borderId="36" xfId="0" applyFont="1" applyBorder="1" applyAlignment="1">
      <alignment horizontal="center"/>
    </xf>
    <xf numFmtId="40" fontId="5" fillId="0" borderId="40" xfId="0" applyNumberFormat="1" applyFont="1" applyBorder="1"/>
    <xf numFmtId="40" fontId="5" fillId="0" borderId="41" xfId="0" applyNumberFormat="1" applyFont="1" applyBorder="1"/>
    <xf numFmtId="0" fontId="5" fillId="0" borderId="21" xfId="0" applyFont="1" applyBorder="1"/>
    <xf numFmtId="0" fontId="5" fillId="0" borderId="10" xfId="0" applyFont="1" applyBorder="1" applyAlignment="1">
      <alignment horizontal="center"/>
    </xf>
    <xf numFmtId="40" fontId="5" fillId="0" borderId="21" xfId="0" applyNumberFormat="1" applyFont="1" applyBorder="1"/>
    <xf numFmtId="40" fontId="5" fillId="0" borderId="11" xfId="0" applyNumberFormat="1" applyFont="1" applyBorder="1"/>
    <xf numFmtId="0" fontId="3" fillId="0" borderId="42" xfId="0" applyFont="1" applyBorder="1"/>
    <xf numFmtId="0" fontId="5" fillId="0" borderId="43" xfId="0" applyFont="1" applyBorder="1"/>
    <xf numFmtId="0" fontId="5" fillId="0" borderId="23" xfId="0" applyFont="1" applyBorder="1" applyAlignment="1">
      <alignment horizontal="center"/>
    </xf>
    <xf numFmtId="40" fontId="5" fillId="0" borderId="43" xfId="0" applyNumberFormat="1" applyFont="1" applyBorder="1"/>
    <xf numFmtId="40" fontId="5" fillId="0" borderId="44" xfId="0" applyNumberFormat="1" applyFont="1" applyBorder="1"/>
    <xf numFmtId="0" fontId="7" fillId="0" borderId="38" xfId="0" applyFont="1" applyBorder="1"/>
    <xf numFmtId="0" fontId="7" fillId="0" borderId="38" xfId="0" applyFont="1" applyBorder="1" applyAlignment="1">
      <alignment horizontal="center"/>
    </xf>
    <xf numFmtId="40" fontId="1" fillId="0" borderId="27" xfId="0" applyNumberFormat="1" applyFont="1" applyBorder="1"/>
    <xf numFmtId="40" fontId="1" fillId="0" borderId="8" xfId="0" applyNumberFormat="1" applyFont="1" applyBorder="1"/>
    <xf numFmtId="0" fontId="6" fillId="0" borderId="25" xfId="0" applyFont="1" applyBorder="1"/>
    <xf numFmtId="0" fontId="6" fillId="0" borderId="25" xfId="0" applyFont="1" applyBorder="1" applyAlignment="1">
      <alignment horizontal="center"/>
    </xf>
    <xf numFmtId="40" fontId="6" fillId="0" borderId="4" xfId="0" applyNumberFormat="1" applyFont="1" applyBorder="1"/>
    <xf numFmtId="40" fontId="6" fillId="0" borderId="5" xfId="0" applyNumberFormat="1" applyFont="1" applyBorder="1"/>
    <xf numFmtId="0" fontId="8" fillId="0" borderId="0" xfId="0" applyFont="1" applyAlignment="1">
      <alignment vertical="top" wrapText="1"/>
    </xf>
    <xf numFmtId="40" fontId="8" fillId="0" borderId="0" xfId="0" applyNumberFormat="1" applyFont="1" applyAlignment="1">
      <alignment vertical="top" wrapText="1"/>
    </xf>
    <xf numFmtId="0" fontId="8" fillId="0" borderId="0" xfId="0" applyFont="1" applyAlignment="1">
      <alignment horizontal="left" vertical="top"/>
    </xf>
    <xf numFmtId="40" fontId="8" fillId="0" borderId="0" xfId="0" applyNumberFormat="1" applyFont="1" applyAlignment="1">
      <alignment horizontal="left" vertical="top" wrapText="1"/>
    </xf>
    <xf numFmtId="0" fontId="8" fillId="0" borderId="0" xfId="0" applyFont="1" applyAlignment="1">
      <alignment vertical="top"/>
    </xf>
    <xf numFmtId="40" fontId="8" fillId="0" borderId="0" xfId="0" applyNumberFormat="1" applyFont="1" applyAlignment="1">
      <alignment horizontal="left" wrapText="1"/>
    </xf>
    <xf numFmtId="0" fontId="1" fillId="0" borderId="38" xfId="0" applyFont="1" applyBorder="1"/>
    <xf numFmtId="0" fontId="11" fillId="0" borderId="38" xfId="0" applyFont="1" applyBorder="1"/>
    <xf numFmtId="0" fontId="11" fillId="0" borderId="38" xfId="0" applyFont="1" applyBorder="1" applyAlignment="1">
      <alignment horizontal="center"/>
    </xf>
    <xf numFmtId="0" fontId="3" fillId="0" borderId="8" xfId="0" applyFont="1" applyBorder="1"/>
    <xf numFmtId="0" fontId="1" fillId="0" borderId="19" xfId="0" applyFont="1" applyBorder="1"/>
    <xf numFmtId="0" fontId="1" fillId="0" borderId="7" xfId="0" applyFont="1" applyBorder="1" applyAlignment="1">
      <alignment horizontal="center"/>
    </xf>
    <xf numFmtId="0" fontId="1" fillId="0" borderId="11" xfId="0" applyFont="1" applyBorder="1"/>
    <xf numFmtId="0" fontId="1" fillId="0" borderId="10" xfId="0" applyFont="1" applyBorder="1" applyAlignment="1">
      <alignment horizontal="center"/>
    </xf>
    <xf numFmtId="40" fontId="5" fillId="0" borderId="21" xfId="0" applyNumberFormat="1" applyFont="1" applyBorder="1" applyAlignment="1">
      <alignment horizontal="right"/>
    </xf>
    <xf numFmtId="0" fontId="1" fillId="0" borderId="45" xfId="0" applyFont="1" applyBorder="1"/>
    <xf numFmtId="40" fontId="3" fillId="0" borderId="22" xfId="0" applyNumberFormat="1" applyFont="1" applyBorder="1" applyAlignment="1" applyProtection="1">
      <alignment horizontal="right"/>
      <protection locked="0"/>
    </xf>
    <xf numFmtId="0" fontId="1" fillId="0" borderId="46" xfId="0" applyFont="1" applyBorder="1"/>
    <xf numFmtId="0" fontId="3" fillId="0" borderId="40" xfId="0" applyFont="1" applyBorder="1"/>
    <xf numFmtId="0" fontId="3" fillId="0" borderId="36" xfId="0" applyFont="1" applyBorder="1" applyAlignment="1">
      <alignment horizontal="center"/>
    </xf>
    <xf numFmtId="0" fontId="3" fillId="0" borderId="0" xfId="0" applyFont="1" applyAlignment="1">
      <alignment horizontal="center"/>
    </xf>
    <xf numFmtId="40" fontId="3" fillId="0" borderId="0" xfId="0" applyNumberFormat="1" applyFont="1"/>
    <xf numFmtId="0" fontId="5" fillId="0" borderId="47" xfId="0" applyFont="1" applyBorder="1"/>
    <xf numFmtId="0" fontId="3" fillId="0" borderId="47" xfId="0" applyFont="1" applyBorder="1" applyAlignment="1">
      <alignment horizontal="center"/>
    </xf>
    <xf numFmtId="40" fontId="3" fillId="0" borderId="47" xfId="0" applyNumberFormat="1" applyFont="1" applyBorder="1"/>
    <xf numFmtId="40" fontId="3" fillId="0" borderId="14" xfId="0" applyNumberFormat="1" applyFont="1" applyBorder="1"/>
    <xf numFmtId="0" fontId="1" fillId="0" borderId="1" xfId="0" applyFont="1" applyBorder="1"/>
    <xf numFmtId="0" fontId="1" fillId="0" borderId="48" xfId="0" applyFont="1" applyBorder="1"/>
    <xf numFmtId="0" fontId="1" fillId="0" borderId="16" xfId="0" applyFont="1" applyBorder="1" applyAlignment="1">
      <alignment horizontal="center"/>
    </xf>
    <xf numFmtId="40" fontId="1" fillId="0" borderId="49" xfId="0" applyNumberFormat="1" applyFont="1" applyBorder="1"/>
    <xf numFmtId="40" fontId="1" fillId="0" borderId="5" xfId="0" applyNumberFormat="1" applyFont="1" applyBorder="1"/>
    <xf numFmtId="0" fontId="6" fillId="0" borderId="48" xfId="0" applyFont="1" applyBorder="1"/>
    <xf numFmtId="40" fontId="6" fillId="0" borderId="48" xfId="0" applyNumberFormat="1" applyFont="1" applyBorder="1"/>
    <xf numFmtId="40" fontId="6" fillId="0" borderId="3" xfId="0" applyNumberFormat="1" applyFont="1" applyBorder="1"/>
    <xf numFmtId="40" fontId="1" fillId="0" borderId="11" xfId="0" applyNumberFormat="1" applyFont="1" applyBorder="1"/>
    <xf numFmtId="0" fontId="3" fillId="0" borderId="22" xfId="0" applyFont="1" applyBorder="1" applyAlignment="1">
      <alignment wrapText="1"/>
    </xf>
    <xf numFmtId="0" fontId="5" fillId="0" borderId="13" xfId="0" applyFont="1" applyBorder="1" applyAlignment="1">
      <alignment horizontal="center"/>
    </xf>
    <xf numFmtId="0" fontId="1" fillId="0" borderId="6" xfId="0" applyFont="1" applyBorder="1" applyAlignment="1">
      <alignment horizontal="center"/>
    </xf>
    <xf numFmtId="0" fontId="1" fillId="0" borderId="38"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0" fontId="6" fillId="0" borderId="9" xfId="0" applyFont="1" applyBorder="1" applyAlignment="1">
      <alignment horizontal="center" wrapText="1"/>
    </xf>
    <xf numFmtId="0" fontId="6" fillId="0" borderId="0" xfId="0" applyFont="1" applyAlignment="1">
      <alignment horizontal="center" wrapText="1"/>
    </xf>
    <xf numFmtId="0" fontId="6" fillId="0" borderId="11" xfId="0" applyFont="1" applyBorder="1" applyAlignment="1">
      <alignment horizontal="center" wrapText="1"/>
    </xf>
    <xf numFmtId="0" fontId="3" fillId="0" borderId="13" xfId="0" applyFont="1" applyBorder="1" applyAlignment="1" applyProtection="1">
      <alignment horizontal="center"/>
      <protection locked="0"/>
    </xf>
    <xf numFmtId="0" fontId="3" fillId="0" borderId="34" xfId="0" applyFont="1" applyBorder="1" applyAlignment="1" applyProtection="1">
      <alignment horizontal="center"/>
      <protection locked="0"/>
    </xf>
    <xf numFmtId="40" fontId="1" fillId="0" borderId="11" xfId="0" applyNumberFormat="1" applyFont="1" applyBorder="1" applyProtection="1">
      <protection locked="0"/>
    </xf>
    <xf numFmtId="0" fontId="13" fillId="0" borderId="13" xfId="6" applyBorder="1" applyAlignment="1" applyProtection="1">
      <alignment horizontal="center"/>
      <protection locked="0"/>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3" fillId="0" borderId="25" xfId="0" applyFont="1" applyBorder="1" applyProtection="1">
      <protection locked="0"/>
    </xf>
    <xf numFmtId="0" fontId="3" fillId="0" borderId="0" xfId="0" applyFont="1" applyProtection="1">
      <protection locked="0"/>
    </xf>
    <xf numFmtId="0" fontId="3" fillId="0" borderId="11" xfId="0" applyFont="1" applyBorder="1" applyProtection="1">
      <protection locked="0"/>
    </xf>
    <xf numFmtId="0" fontId="5" fillId="0" borderId="0" xfId="0" applyFont="1" applyAlignment="1">
      <alignment horizontal="center"/>
    </xf>
    <xf numFmtId="0" fontId="6" fillId="2" borderId="6" xfId="0" applyFont="1" applyFill="1" applyBorder="1" applyAlignment="1">
      <alignment horizontal="center"/>
    </xf>
    <xf numFmtId="0" fontId="6" fillId="2" borderId="38"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0" xfId="0" applyFont="1" applyFill="1" applyAlignment="1">
      <alignment horizontal="center"/>
    </xf>
    <xf numFmtId="0" fontId="6" fillId="2" borderId="11" xfId="0" applyFont="1" applyFill="1" applyBorder="1" applyAlignment="1">
      <alignment horizontal="center"/>
    </xf>
    <xf numFmtId="0" fontId="1" fillId="2" borderId="9" xfId="0" applyFont="1" applyFill="1" applyBorder="1"/>
    <xf numFmtId="0" fontId="3" fillId="2" borderId="0" xfId="0" applyFont="1" applyFill="1"/>
    <xf numFmtId="0" fontId="5" fillId="2" borderId="0" xfId="0" applyFont="1" applyFill="1" applyAlignment="1">
      <alignment horizontal="center"/>
    </xf>
    <xf numFmtId="0" fontId="3" fillId="2" borderId="11" xfId="0" applyFont="1" applyFill="1" applyBorder="1"/>
    <xf numFmtId="0" fontId="3" fillId="2" borderId="25" xfId="0" applyFont="1" applyFill="1" applyBorder="1"/>
    <xf numFmtId="0" fontId="3" fillId="2" borderId="25" xfId="0" applyFont="1" applyFill="1" applyBorder="1" applyProtection="1">
      <protection locked="0"/>
    </xf>
    <xf numFmtId="0" fontId="3" fillId="2" borderId="0" xfId="0" applyFont="1" applyFill="1" applyProtection="1">
      <protection locked="0"/>
    </xf>
    <xf numFmtId="0" fontId="3" fillId="2" borderId="5" xfId="0" applyFont="1" applyFill="1" applyBorder="1" applyProtection="1">
      <protection locked="0"/>
    </xf>
    <xf numFmtId="0" fontId="1" fillId="2" borderId="15" xfId="0" applyFont="1" applyFill="1" applyBorder="1"/>
    <xf numFmtId="0" fontId="3" fillId="2" borderId="5" xfId="0" applyFont="1" applyFill="1" applyBorder="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www.wps.cn/officeDocument/2023/relationships/customStorage" Target="customStorage/customStorage.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1</xdr:rowOff>
    </xdr:from>
    <xdr:to>
      <xdr:col>5</xdr:col>
      <xdr:colOff>1695449</xdr:colOff>
      <xdr:row>7</xdr:row>
      <xdr:rowOff>171451</xdr:rowOff>
    </xdr:to>
    <xdr:pic>
      <xdr:nvPicPr>
        <xdr:cNvPr id="5" name="Picture 4"/>
        <xdr:cNvPicPr/>
      </xdr:nvPicPr>
      <xdr:blipFill>
        <a:blip r:embed="rId1" cstate="print">
          <a:extLst>
            <a:ext uri="{28A0092B-C50C-407E-A947-70E740481C1C}">
              <a14:useLocalDpi xmlns:a14="http://schemas.microsoft.com/office/drawing/2010/main" val="0"/>
            </a:ext>
          </a:extLst>
        </a:blip>
        <a:stretch>
          <a:fillRect/>
        </a:stretch>
      </xdr:blipFill>
      <xdr:spPr>
        <a:xfrm>
          <a:off x="57150" y="0"/>
          <a:ext cx="8838565" cy="15049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0</xdr:rowOff>
    </xdr:from>
    <xdr:to>
      <xdr:col>5</xdr:col>
      <xdr:colOff>1524000</xdr:colOff>
      <xdr:row>7</xdr:row>
      <xdr:rowOff>161925</xdr:rowOff>
    </xdr:to>
    <xdr:pic>
      <xdr:nvPicPr>
        <xdr:cNvPr id="3" name="Picture 2"/>
        <xdr:cNvPicPr/>
      </xdr:nvPicPr>
      <xdr:blipFill>
        <a:blip r:embed="rId1" cstate="print">
          <a:extLst>
            <a:ext uri="{28A0092B-C50C-407E-A947-70E740481C1C}">
              <a14:useLocalDpi xmlns:a14="http://schemas.microsoft.com/office/drawing/2010/main" val="0"/>
            </a:ext>
          </a:extLst>
        </a:blip>
        <a:stretch>
          <a:fillRect/>
        </a:stretch>
      </xdr:blipFill>
      <xdr:spPr>
        <a:xfrm>
          <a:off x="28575" y="0"/>
          <a:ext cx="7372350" cy="149542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0</xdr:rowOff>
    </xdr:from>
    <xdr:to>
      <xdr:col>7</xdr:col>
      <xdr:colOff>3809</xdr:colOff>
      <xdr:row>6</xdr:row>
      <xdr:rowOff>171449</xdr:rowOff>
    </xdr:to>
    <xdr:pic>
      <xdr:nvPicPr>
        <xdr:cNvPr id="2" name="Picture 1"/>
        <xdr:cNvPicPr/>
      </xdr:nvPicPr>
      <xdr:blipFill>
        <a:blip r:embed="rId1" cstate="print">
          <a:extLst>
            <a:ext uri="{28A0092B-C50C-407E-A947-70E740481C1C}">
              <a14:useLocalDpi xmlns:a14="http://schemas.microsoft.com/office/drawing/2010/main" val="0"/>
            </a:ext>
          </a:extLst>
        </a:blip>
        <a:stretch>
          <a:fillRect/>
        </a:stretch>
      </xdr:blipFill>
      <xdr:spPr>
        <a:xfrm>
          <a:off x="19050" y="0"/>
          <a:ext cx="7213600" cy="131381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114300</xdr:colOff>
      <xdr:row>0</xdr:row>
      <xdr:rowOff>0</xdr:rowOff>
    </xdr:from>
    <xdr:to>
      <xdr:col>5</xdr:col>
      <xdr:colOff>85724</xdr:colOff>
      <xdr:row>7</xdr:row>
      <xdr:rowOff>161925</xdr:rowOff>
    </xdr:to>
    <xdr:pic>
      <xdr:nvPicPr>
        <xdr:cNvPr id="3" name="Picture 2"/>
        <xdr:cNvPicPr/>
      </xdr:nvPicPr>
      <xdr:blipFill>
        <a:blip r:embed="rId1" cstate="print">
          <a:extLst>
            <a:ext uri="{28A0092B-C50C-407E-A947-70E740481C1C}">
              <a14:useLocalDpi xmlns:a14="http://schemas.microsoft.com/office/drawing/2010/main" val="0"/>
            </a:ext>
          </a:extLst>
        </a:blip>
        <a:stretch>
          <a:fillRect/>
        </a:stretch>
      </xdr:blipFill>
      <xdr:spPr>
        <a:xfrm>
          <a:off x="114300" y="0"/>
          <a:ext cx="8771890" cy="149542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28576</xdr:colOff>
      <xdr:row>0</xdr:row>
      <xdr:rowOff>1</xdr:rowOff>
    </xdr:from>
    <xdr:to>
      <xdr:col>6</xdr:col>
      <xdr:colOff>952499</xdr:colOff>
      <xdr:row>8</xdr:row>
      <xdr:rowOff>19051</xdr:rowOff>
    </xdr:to>
    <xdr:pic>
      <xdr:nvPicPr>
        <xdr:cNvPr id="3" name="Picture 2"/>
        <xdr:cNvPicPr/>
      </xdr:nvPicPr>
      <xdr:blipFill>
        <a:blip r:embed="rId1" cstate="print">
          <a:extLst>
            <a:ext uri="{28A0092B-C50C-407E-A947-70E740481C1C}">
              <a14:useLocalDpi xmlns:a14="http://schemas.microsoft.com/office/drawing/2010/main" val="0"/>
            </a:ext>
          </a:extLst>
        </a:blip>
        <a:stretch>
          <a:fillRect/>
        </a:stretch>
      </xdr:blipFill>
      <xdr:spPr>
        <a:xfrm>
          <a:off x="28575" y="0"/>
          <a:ext cx="9686290" cy="154305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66674</xdr:colOff>
      <xdr:row>0</xdr:row>
      <xdr:rowOff>1</xdr:rowOff>
    </xdr:from>
    <xdr:to>
      <xdr:col>6</xdr:col>
      <xdr:colOff>57149</xdr:colOff>
      <xdr:row>8</xdr:row>
      <xdr:rowOff>19051</xdr:rowOff>
    </xdr:to>
    <xdr:pic>
      <xdr:nvPicPr>
        <xdr:cNvPr id="2" name="Picture 1"/>
        <xdr:cNvPicPr/>
      </xdr:nvPicPr>
      <xdr:blipFill>
        <a:blip r:embed="rId1" cstate="print">
          <a:extLst>
            <a:ext uri="{28A0092B-C50C-407E-A947-70E740481C1C}">
              <a14:useLocalDpi xmlns:a14="http://schemas.microsoft.com/office/drawing/2010/main" val="0"/>
            </a:ext>
          </a:extLst>
        </a:blip>
        <a:stretch>
          <a:fillRect/>
        </a:stretch>
      </xdr:blipFill>
      <xdr:spPr>
        <a:xfrm>
          <a:off x="66040" y="0"/>
          <a:ext cx="9220200" cy="154305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xdr:colOff>
      <xdr:row>0</xdr:row>
      <xdr:rowOff>0</xdr:rowOff>
    </xdr:from>
    <xdr:to>
      <xdr:col>6</xdr:col>
      <xdr:colOff>1</xdr:colOff>
      <xdr:row>7</xdr:row>
      <xdr:rowOff>38100</xdr:rowOff>
    </xdr:to>
    <xdr:pic>
      <xdr:nvPicPr>
        <xdr:cNvPr id="2" name="Picture 1"/>
        <xdr:cNvPicPr/>
      </xdr:nvPicPr>
      <xdr:blipFill>
        <a:blip r:embed="rId1" cstate="print">
          <a:extLst>
            <a:ext uri="{28A0092B-C50C-407E-A947-70E740481C1C}">
              <a14:useLocalDpi xmlns:a14="http://schemas.microsoft.com/office/drawing/2010/main" val="0"/>
            </a:ext>
          </a:extLst>
        </a:blip>
        <a:stretch>
          <a:fillRect/>
        </a:stretch>
      </xdr:blipFill>
      <xdr:spPr>
        <a:xfrm>
          <a:off x="0" y="0"/>
          <a:ext cx="7953375" cy="137160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4</xdr:col>
      <xdr:colOff>142875</xdr:colOff>
      <xdr:row>7</xdr:row>
      <xdr:rowOff>38100</xdr:rowOff>
    </xdr:to>
    <xdr:pic>
      <xdr:nvPicPr>
        <xdr:cNvPr id="3" name="Picture 2"/>
        <xdr:cNvPicPr/>
      </xdr:nvPicPr>
      <xdr:blipFill>
        <a:blip r:embed="rId1" cstate="print">
          <a:extLst>
            <a:ext uri="{28A0092B-C50C-407E-A947-70E740481C1C}">
              <a14:useLocalDpi xmlns:a14="http://schemas.microsoft.com/office/drawing/2010/main" val="0"/>
            </a:ext>
          </a:extLst>
        </a:blip>
        <a:stretch>
          <a:fillRect/>
        </a:stretch>
      </xdr:blipFill>
      <xdr:spPr>
        <a:xfrm>
          <a:off x="0" y="0"/>
          <a:ext cx="7924800" cy="137160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5</xdr:col>
      <xdr:colOff>733425</xdr:colOff>
      <xdr:row>7</xdr:row>
      <xdr:rowOff>38100</xdr:rowOff>
    </xdr:to>
    <xdr:pic>
      <xdr:nvPicPr>
        <xdr:cNvPr id="3" name="Picture 2"/>
        <xdr:cNvPicPr/>
      </xdr:nvPicPr>
      <xdr:blipFill>
        <a:blip r:embed="rId1" cstate="print">
          <a:extLst>
            <a:ext uri="{28A0092B-C50C-407E-A947-70E740481C1C}">
              <a14:useLocalDpi xmlns:a14="http://schemas.microsoft.com/office/drawing/2010/main" val="0"/>
            </a:ext>
          </a:extLst>
        </a:blip>
        <a:stretch>
          <a:fillRect/>
        </a:stretch>
      </xdr:blipFill>
      <xdr:spPr>
        <a:xfrm>
          <a:off x="0" y="0"/>
          <a:ext cx="7962900" cy="137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sylejmanelshani79@gmail.com"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83"/>
  <sheetViews>
    <sheetView showGridLines="0" showWhiteSpace="0" topLeftCell="A33" workbookViewId="0">
      <selection activeCell="C17" sqref="C17:F17"/>
    </sheetView>
  </sheetViews>
  <sheetFormatPr defaultColWidth="9.28571428571429" defaultRowHeight="15" outlineLevelCol="6"/>
  <cols>
    <col min="1" max="1" width="5.28571428571429" style="1" customWidth="1"/>
    <col min="2" max="2" width="38.4285714285714" style="1" customWidth="1"/>
    <col min="3" max="3" width="25.2857142857143" style="1" customWidth="1"/>
    <col min="4" max="4" width="29.4285714285714" style="1" customWidth="1"/>
    <col min="5" max="5" width="9.57142857142857" style="1" customWidth="1"/>
    <col min="6" max="6" width="25.4285714285714" style="1" customWidth="1"/>
    <col min="7" max="7" width="16.4285714285714" style="1" customWidth="1"/>
    <col min="8" max="11" width="12.2857142857143" style="1" customWidth="1"/>
    <col min="12" max="16384" width="9.28571428571429" style="1"/>
  </cols>
  <sheetData>
    <row r="1" spans="1:6">
      <c r="A1" s="241"/>
      <c r="B1" s="242"/>
      <c r="C1" s="242"/>
      <c r="D1" s="242"/>
      <c r="E1" s="242"/>
      <c r="F1" s="243"/>
    </row>
    <row r="2" spans="1:6">
      <c r="A2" s="244"/>
      <c r="B2" s="84"/>
      <c r="C2" s="84"/>
      <c r="D2" s="84"/>
      <c r="E2" s="84"/>
      <c r="F2" s="245"/>
    </row>
    <row r="3" spans="1:6">
      <c r="A3" s="244"/>
      <c r="B3" s="84"/>
      <c r="C3" s="84"/>
      <c r="D3" s="84"/>
      <c r="E3" s="84"/>
      <c r="F3" s="245"/>
    </row>
    <row r="4" spans="1:6">
      <c r="A4" s="244"/>
      <c r="B4" s="84"/>
      <c r="C4" s="84"/>
      <c r="D4" s="84"/>
      <c r="E4" s="84"/>
      <c r="F4" s="245"/>
    </row>
    <row r="5" spans="1:6">
      <c r="A5" s="244"/>
      <c r="B5" s="84"/>
      <c r="C5" s="84"/>
      <c r="D5" s="84"/>
      <c r="E5" s="84"/>
      <c r="F5" s="245"/>
    </row>
    <row r="6" spans="1:6">
      <c r="A6" s="244"/>
      <c r="B6" s="84"/>
      <c r="C6" s="84"/>
      <c r="D6" s="84"/>
      <c r="E6" s="84"/>
      <c r="F6" s="245"/>
    </row>
    <row r="7" spans="1:6">
      <c r="A7" s="244"/>
      <c r="B7" s="84"/>
      <c r="C7" s="84"/>
      <c r="D7" s="84"/>
      <c r="E7" s="84"/>
      <c r="F7" s="245"/>
    </row>
    <row r="8" ht="29.25" customHeight="1" spans="1:6">
      <c r="A8" s="246" t="s">
        <v>0</v>
      </c>
      <c r="B8" s="247"/>
      <c r="C8" s="247"/>
      <c r="D8" s="247"/>
      <c r="E8" s="247"/>
      <c r="F8" s="248"/>
    </row>
    <row r="9" spans="1:6">
      <c r="A9" s="32"/>
      <c r="F9" s="216"/>
    </row>
    <row r="10" ht="18.75" spans="1:6">
      <c r="A10" s="32"/>
      <c r="B10" s="45" t="s">
        <v>1</v>
      </c>
      <c r="F10" s="216"/>
    </row>
    <row r="11" ht="26.25" customHeight="1" spans="1:6">
      <c r="A11" s="32">
        <v>1</v>
      </c>
      <c r="B11" s="136" t="s">
        <v>2</v>
      </c>
      <c r="C11" s="249" t="s">
        <v>3</v>
      </c>
      <c r="D11" s="249"/>
      <c r="E11" s="249"/>
      <c r="F11" s="250"/>
    </row>
    <row r="12" ht="26.25" customHeight="1" spans="1:6">
      <c r="A12" s="32">
        <v>2</v>
      </c>
      <c r="B12" s="136" t="s">
        <v>4</v>
      </c>
      <c r="C12" s="249" t="s">
        <v>5</v>
      </c>
      <c r="D12" s="249"/>
      <c r="E12" s="249"/>
      <c r="F12" s="250"/>
    </row>
    <row r="13" ht="26.25" customHeight="1" spans="1:6">
      <c r="A13" s="32">
        <v>3</v>
      </c>
      <c r="B13" s="136" t="s">
        <v>6</v>
      </c>
      <c r="C13" s="249" t="s">
        <v>7</v>
      </c>
      <c r="D13" s="249"/>
      <c r="E13" s="249"/>
      <c r="F13" s="250"/>
    </row>
    <row r="14" ht="26.25" customHeight="1" spans="1:6">
      <c r="A14" s="32">
        <v>4</v>
      </c>
      <c r="B14" s="136" t="s">
        <v>8</v>
      </c>
      <c r="C14" s="249" t="s">
        <v>9</v>
      </c>
      <c r="D14" s="249"/>
      <c r="E14" s="249"/>
      <c r="F14" s="250"/>
    </row>
    <row r="15" ht="26.25" customHeight="1" spans="1:6">
      <c r="A15" s="32">
        <v>5</v>
      </c>
      <c r="B15" s="136" t="s">
        <v>10</v>
      </c>
      <c r="C15" s="249">
        <v>49657005</v>
      </c>
      <c r="D15" s="249"/>
      <c r="E15" s="249"/>
      <c r="F15" s="250"/>
    </row>
    <row r="16" ht="26.25" customHeight="1" spans="1:6">
      <c r="A16" s="32">
        <v>6</v>
      </c>
      <c r="B16" s="136" t="s">
        <v>11</v>
      </c>
      <c r="C16" s="249">
        <v>2024</v>
      </c>
      <c r="D16" s="249"/>
      <c r="E16" s="249"/>
      <c r="F16" s="250"/>
    </row>
    <row r="17" ht="26.25" customHeight="1" spans="1:6">
      <c r="A17" s="32">
        <v>7</v>
      </c>
      <c r="B17" s="136" t="s">
        <v>12</v>
      </c>
      <c r="C17" s="249">
        <v>602516174</v>
      </c>
      <c r="D17" s="249"/>
      <c r="E17" s="249"/>
      <c r="F17" s="250"/>
    </row>
    <row r="18" spans="1:7">
      <c r="A18" s="32"/>
      <c r="B18" s="26"/>
      <c r="C18" s="2"/>
      <c r="D18" s="2"/>
      <c r="E18" s="2"/>
      <c r="F18" s="251"/>
      <c r="G18" s="62"/>
    </row>
    <row r="19" ht="18.75" spans="1:7">
      <c r="A19" s="32"/>
      <c r="B19" s="45" t="s">
        <v>13</v>
      </c>
      <c r="C19" s="2"/>
      <c r="D19" s="2"/>
      <c r="E19" s="2"/>
      <c r="F19" s="251"/>
      <c r="G19" s="62"/>
    </row>
    <row r="20" ht="27" customHeight="1" spans="1:7">
      <c r="A20" s="32">
        <v>8</v>
      </c>
      <c r="B20" s="136" t="s">
        <v>14</v>
      </c>
      <c r="C20" s="249" t="s">
        <v>15</v>
      </c>
      <c r="D20" s="249"/>
      <c r="E20" s="249"/>
      <c r="F20" s="250"/>
      <c r="G20" s="62"/>
    </row>
    <row r="21" ht="27" customHeight="1" spans="1:6">
      <c r="A21" s="32">
        <v>9</v>
      </c>
      <c r="B21" s="136" t="s">
        <v>16</v>
      </c>
      <c r="C21" s="249" t="s">
        <v>17</v>
      </c>
      <c r="D21" s="249"/>
      <c r="E21" s="249"/>
      <c r="F21" s="250"/>
    </row>
    <row r="22" ht="27" customHeight="1" spans="1:6">
      <c r="A22" s="32">
        <v>10</v>
      </c>
      <c r="B22" s="136" t="s">
        <v>18</v>
      </c>
      <c r="C22" s="249">
        <v>1008019467</v>
      </c>
      <c r="D22" s="249"/>
      <c r="E22" s="249"/>
      <c r="F22" s="250"/>
    </row>
    <row r="23" ht="27" customHeight="1" spans="1:6">
      <c r="A23" s="32">
        <v>11</v>
      </c>
      <c r="B23" s="136" t="s">
        <v>19</v>
      </c>
      <c r="C23" s="249" t="s">
        <v>20</v>
      </c>
      <c r="D23" s="249"/>
      <c r="E23" s="249"/>
      <c r="F23" s="250"/>
    </row>
    <row r="24" ht="27" customHeight="1" spans="1:6">
      <c r="A24" s="32">
        <v>12</v>
      </c>
      <c r="B24" s="136" t="s">
        <v>21</v>
      </c>
      <c r="C24" s="249" t="s">
        <v>9</v>
      </c>
      <c r="D24" s="249"/>
      <c r="E24" s="249"/>
      <c r="F24" s="250"/>
    </row>
    <row r="25" ht="27" customHeight="1" spans="1:6">
      <c r="A25" s="32">
        <v>13</v>
      </c>
      <c r="B25" s="136" t="s">
        <v>22</v>
      </c>
      <c r="C25" s="249" t="s">
        <v>23</v>
      </c>
      <c r="D25" s="249"/>
      <c r="E25" s="249"/>
      <c r="F25" s="250"/>
    </row>
    <row r="26" ht="27" customHeight="1" spans="1:6">
      <c r="A26" s="32">
        <v>14</v>
      </c>
      <c r="B26" s="136" t="s">
        <v>24</v>
      </c>
      <c r="C26" s="252" t="s">
        <v>25</v>
      </c>
      <c r="D26" s="249"/>
      <c r="E26" s="249"/>
      <c r="F26" s="250"/>
    </row>
    <row r="27" spans="1:6">
      <c r="A27" s="32"/>
      <c r="F27" s="216"/>
    </row>
    <row r="28" spans="1:6">
      <c r="A28" s="32"/>
      <c r="F28" s="216"/>
    </row>
    <row r="29" spans="1:6">
      <c r="A29" s="32"/>
      <c r="B29" s="26" t="s">
        <v>13</v>
      </c>
      <c r="F29" s="216"/>
    </row>
    <row r="30" spans="1:6">
      <c r="A30" s="32"/>
      <c r="F30" s="216"/>
    </row>
    <row r="31" ht="15.75" spans="1:6">
      <c r="A31" s="32"/>
      <c r="B31" s="5" t="s">
        <v>26</v>
      </c>
      <c r="C31" s="5"/>
      <c r="D31" s="5"/>
      <c r="E31" s="5"/>
      <c r="F31" s="160"/>
    </row>
    <row r="32" ht="15.75" spans="1:6">
      <c r="A32" s="32"/>
      <c r="B32" s="5" t="s">
        <v>27</v>
      </c>
      <c r="C32" s="5"/>
      <c r="D32" s="5"/>
      <c r="E32" s="5"/>
      <c r="F32" s="160"/>
    </row>
    <row r="33" ht="15.75" spans="1:6">
      <c r="A33" s="32"/>
      <c r="B33" s="5"/>
      <c r="C33" s="5"/>
      <c r="D33" s="5"/>
      <c r="E33" s="5"/>
      <c r="F33" s="160"/>
    </row>
    <row r="34" ht="15.75" spans="1:6">
      <c r="A34" s="32"/>
      <c r="B34" s="5"/>
      <c r="C34" s="5"/>
      <c r="D34" s="5"/>
      <c r="E34" s="5"/>
      <c r="F34" s="160"/>
    </row>
    <row r="35" ht="15.75" spans="1:6">
      <c r="A35" s="32"/>
      <c r="B35" s="5"/>
      <c r="C35" s="5"/>
      <c r="D35" s="5"/>
      <c r="E35" s="5"/>
      <c r="F35" s="160"/>
    </row>
    <row r="36" ht="21" customHeight="1" spans="1:6">
      <c r="A36" s="32"/>
      <c r="B36" s="253" t="s">
        <v>28</v>
      </c>
      <c r="C36" s="253"/>
      <c r="D36" s="253"/>
      <c r="E36" s="253"/>
      <c r="F36" s="254"/>
    </row>
    <row r="37" ht="15.75" spans="1:6">
      <c r="A37" s="32"/>
      <c r="B37" s="5" t="s">
        <v>29</v>
      </c>
      <c r="C37" s="5"/>
      <c r="D37" s="5"/>
      <c r="E37" s="5"/>
      <c r="F37" s="160"/>
    </row>
    <row r="38" ht="15.75" spans="1:6">
      <c r="A38" s="32"/>
      <c r="B38" s="5" t="s">
        <v>30</v>
      </c>
      <c r="C38" s="5"/>
      <c r="D38" s="5"/>
      <c r="E38" s="5"/>
      <c r="F38" s="160"/>
    </row>
    <row r="39" ht="15.75" spans="1:6">
      <c r="A39" s="32"/>
      <c r="C39" s="5"/>
      <c r="D39" s="5"/>
      <c r="E39" s="5"/>
      <c r="F39" s="160"/>
    </row>
    <row r="40" ht="15.75" spans="1:6">
      <c r="A40" s="32"/>
      <c r="B40" s="5"/>
      <c r="C40" s="5"/>
      <c r="D40" s="5"/>
      <c r="E40" s="5"/>
      <c r="F40" s="160"/>
    </row>
    <row r="41" ht="16.5" spans="1:6">
      <c r="A41" s="32"/>
      <c r="B41" s="169"/>
      <c r="C41" s="5" t="s">
        <v>31</v>
      </c>
      <c r="D41" s="255"/>
      <c r="E41" s="256"/>
      <c r="F41" s="18"/>
    </row>
    <row r="42" ht="15.75" spans="1:6">
      <c r="A42" s="32"/>
      <c r="B42" s="5" t="s">
        <v>32</v>
      </c>
      <c r="C42" s="5"/>
      <c r="D42" s="256" t="s">
        <v>33</v>
      </c>
      <c r="E42" s="256"/>
      <c r="F42" s="257" t="s">
        <v>34</v>
      </c>
    </row>
    <row r="43" ht="15.75" spans="1:6">
      <c r="A43" s="32"/>
      <c r="B43" s="5" t="s">
        <v>35</v>
      </c>
      <c r="C43" s="5"/>
      <c r="D43" s="256"/>
      <c r="E43" s="256"/>
      <c r="F43" s="257"/>
    </row>
    <row r="44" ht="15.75" spans="1:6">
      <c r="A44" s="32"/>
      <c r="B44" s="5"/>
      <c r="C44" s="5"/>
      <c r="D44" s="256"/>
      <c r="E44" s="256"/>
      <c r="F44" s="257"/>
    </row>
    <row r="45" ht="15.75" spans="1:6">
      <c r="A45" s="32"/>
      <c r="B45" s="5"/>
      <c r="C45" s="5"/>
      <c r="D45" s="256"/>
      <c r="E45" s="256"/>
      <c r="F45" s="257"/>
    </row>
    <row r="46" ht="16.5" spans="1:6">
      <c r="A46" s="32"/>
      <c r="B46" s="169"/>
      <c r="C46" s="258" t="s">
        <v>36</v>
      </c>
      <c r="D46" s="255"/>
      <c r="E46" s="256"/>
      <c r="F46" s="18"/>
    </row>
    <row r="47" ht="15.75" spans="1:6">
      <c r="A47" s="32"/>
      <c r="B47" s="5" t="s">
        <v>37</v>
      </c>
      <c r="C47" s="5"/>
      <c r="D47" s="5" t="s">
        <v>38</v>
      </c>
      <c r="E47" s="5"/>
      <c r="F47" s="160" t="s">
        <v>34</v>
      </c>
    </row>
    <row r="48" ht="15.75" spans="1:6">
      <c r="A48" s="32"/>
      <c r="B48" s="5"/>
      <c r="C48" s="5"/>
      <c r="D48" s="5"/>
      <c r="E48" s="5"/>
      <c r="F48" s="160"/>
    </row>
    <row r="49" ht="16.5" spans="1:6">
      <c r="A49" s="32"/>
      <c r="B49" s="5"/>
      <c r="C49" s="258"/>
      <c r="D49" s="5"/>
      <c r="E49" s="5"/>
      <c r="F49" s="160"/>
    </row>
    <row r="50" customHeight="1" spans="1:6">
      <c r="A50" s="259"/>
      <c r="B50" s="260"/>
      <c r="C50" s="260"/>
      <c r="D50" s="260"/>
      <c r="E50" s="260"/>
      <c r="F50" s="261"/>
    </row>
    <row r="51" customHeight="1" spans="1:6">
      <c r="A51" s="262" t="s">
        <v>39</v>
      </c>
      <c r="B51" s="263"/>
      <c r="C51" s="263"/>
      <c r="D51" s="263"/>
      <c r="E51" s="263"/>
      <c r="F51" s="264"/>
    </row>
    <row r="52" ht="15.75" spans="1:6">
      <c r="A52" s="265"/>
      <c r="B52" s="266"/>
      <c r="C52" s="267"/>
      <c r="D52" s="266"/>
      <c r="E52" s="266"/>
      <c r="F52" s="268"/>
    </row>
    <row r="53" ht="16.5" spans="1:6">
      <c r="A53" s="265"/>
      <c r="B53" s="269"/>
      <c r="C53" s="266"/>
      <c r="D53" s="270"/>
      <c r="E53" s="271"/>
      <c r="F53" s="272"/>
    </row>
    <row r="54" ht="15.75" spans="1:6">
      <c r="A54" s="265"/>
      <c r="B54" s="266" t="s">
        <v>40</v>
      </c>
      <c r="C54" s="266"/>
      <c r="D54" s="266" t="s">
        <v>38</v>
      </c>
      <c r="E54" s="266"/>
      <c r="F54" s="268" t="s">
        <v>34</v>
      </c>
    </row>
    <row r="55" ht="16.5" spans="1:6">
      <c r="A55" s="273"/>
      <c r="B55" s="269"/>
      <c r="C55" s="269"/>
      <c r="D55" s="269"/>
      <c r="E55" s="269"/>
      <c r="F55" s="274"/>
    </row>
    <row r="80" spans="4:7">
      <c r="D80" s="62"/>
      <c r="E80" s="62"/>
      <c r="F80" s="62"/>
      <c r="G80" s="62"/>
    </row>
    <row r="81" spans="4:7">
      <c r="D81" s="62"/>
      <c r="E81" s="62"/>
      <c r="F81" s="62"/>
      <c r="G81" s="62"/>
    </row>
    <row r="82" spans="4:7">
      <c r="D82" s="62"/>
      <c r="E82" s="62"/>
      <c r="F82" s="62"/>
      <c r="G82" s="62"/>
    </row>
    <row r="83" spans="4:7">
      <c r="D83" s="62"/>
      <c r="E83" s="62"/>
      <c r="F83" s="62"/>
      <c r="G83" s="62"/>
    </row>
  </sheetData>
  <sheetProtection selectLockedCells="1"/>
  <mergeCells count="19">
    <mergeCell ref="A8:F8"/>
    <mergeCell ref="C11:F11"/>
    <mergeCell ref="C12:F12"/>
    <mergeCell ref="C13:F13"/>
    <mergeCell ref="C14:F14"/>
    <mergeCell ref="C15:F15"/>
    <mergeCell ref="C16:F16"/>
    <mergeCell ref="C17:F17"/>
    <mergeCell ref="C20:F20"/>
    <mergeCell ref="C21:F21"/>
    <mergeCell ref="C22:F22"/>
    <mergeCell ref="C23:F23"/>
    <mergeCell ref="C24:F24"/>
    <mergeCell ref="C25:F25"/>
    <mergeCell ref="C26:F26"/>
    <mergeCell ref="B36:F36"/>
    <mergeCell ref="A50:F50"/>
    <mergeCell ref="A51:F51"/>
    <mergeCell ref="A1:F7"/>
  </mergeCells>
  <hyperlinks>
    <hyperlink ref="C26" r:id="rId2" display="sylejmanelshani79@gmail.com"/>
  </hyperlinks>
  <printOptions horizontalCentered="1" verticalCentered="1"/>
  <pageMargins left="0.7" right="0.7" top="0.5" bottom="0.5" header="0.3" footer="0.3"/>
  <pageSetup paperSize="9" scale="65" orientation="portrait"/>
  <headerFooter/>
  <rowBreaks count="1" manualBreakCount="1">
    <brk id="55" max="16383" man="1"/>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9"/>
  <sheetViews>
    <sheetView showGridLines="0" showWhiteSpace="0" topLeftCell="A9" workbookViewId="0">
      <selection activeCell="C44" sqref="C44"/>
    </sheetView>
  </sheetViews>
  <sheetFormatPr defaultColWidth="9.28571428571429" defaultRowHeight="15" outlineLevelCol="5"/>
  <cols>
    <col min="1" max="1" width="3.28571428571429" style="1" customWidth="1"/>
    <col min="2" max="2" width="57.7142857142857" style="1" customWidth="1"/>
    <col min="3" max="3" width="28" style="28" customWidth="1"/>
    <col min="4" max="4" width="27.7142857142857" style="28" customWidth="1"/>
    <col min="5" max="5" width="7" style="1" customWidth="1"/>
    <col min="6" max="6" width="9.28571428571429" style="1" hidden="1" customWidth="1"/>
    <col min="7" max="7" width="3" style="1" customWidth="1"/>
    <col min="8" max="16384" width="9.28571428571429" style="1"/>
  </cols>
  <sheetData>
    <row r="1" spans="1:6">
      <c r="A1" s="3"/>
      <c r="B1" s="3"/>
      <c r="C1" s="3"/>
      <c r="D1" s="3"/>
      <c r="E1"/>
      <c r="F1"/>
    </row>
    <row r="2" spans="1:6">
      <c r="A2" s="3"/>
      <c r="B2" s="3"/>
      <c r="C2" s="3"/>
      <c r="D2" s="3"/>
      <c r="E2"/>
      <c r="F2"/>
    </row>
    <row r="3" spans="1:6">
      <c r="A3" s="3"/>
      <c r="B3" s="3"/>
      <c r="C3" s="3"/>
      <c r="D3" s="3"/>
      <c r="E3"/>
      <c r="F3"/>
    </row>
    <row r="4" spans="1:6">
      <c r="A4" s="3"/>
      <c r="B4" s="3"/>
      <c r="C4" s="3"/>
      <c r="D4" s="3"/>
      <c r="E4"/>
      <c r="F4"/>
    </row>
    <row r="5" spans="1:6">
      <c r="A5" s="3"/>
      <c r="B5" s="3"/>
      <c r="C5" s="3"/>
      <c r="D5" s="3"/>
      <c r="E5"/>
      <c r="F5"/>
    </row>
    <row r="6" spans="1:6">
      <c r="A6" s="3"/>
      <c r="B6" s="3"/>
      <c r="C6" s="3"/>
      <c r="D6" s="3"/>
      <c r="E6"/>
      <c r="F6"/>
    </row>
    <row r="7" spans="1:6">
      <c r="A7" s="3"/>
      <c r="B7" s="3"/>
      <c r="C7" s="3"/>
      <c r="D7" s="3"/>
      <c r="E7"/>
      <c r="F7"/>
    </row>
    <row r="8" spans="1:6">
      <c r="A8"/>
      <c r="B8"/>
      <c r="C8"/>
      <c r="D8"/>
      <c r="E8"/>
      <c r="F8"/>
    </row>
    <row r="9" ht="19.5" spans="2:2">
      <c r="B9" s="6" t="s">
        <v>43</v>
      </c>
    </row>
    <row r="10" ht="15.75"/>
    <row r="11" ht="19.5" spans="2:4">
      <c r="B11" s="29" t="s">
        <v>258</v>
      </c>
      <c r="C11" s="30" t="s">
        <v>259</v>
      </c>
      <c r="D11" s="31" t="s">
        <v>260</v>
      </c>
    </row>
    <row r="12" ht="15.75" spans="2:4">
      <c r="B12" s="32"/>
      <c r="C12" s="33" t="s">
        <v>49</v>
      </c>
      <c r="D12" s="34" t="s">
        <v>49</v>
      </c>
    </row>
    <row r="13" ht="21.75" customHeight="1" spans="2:4">
      <c r="B13" s="35" t="s">
        <v>261</v>
      </c>
      <c r="C13" s="36">
        <v>875</v>
      </c>
      <c r="D13" s="37">
        <v>875</v>
      </c>
    </row>
    <row r="14" ht="21.75" customHeight="1" spans="2:4">
      <c r="B14" s="38" t="s">
        <v>262</v>
      </c>
      <c r="C14" s="36"/>
      <c r="D14" s="37"/>
    </row>
    <row r="15" ht="21.75" customHeight="1" spans="2:4">
      <c r="B15" s="35" t="s">
        <v>263</v>
      </c>
      <c r="C15" s="39"/>
      <c r="D15" s="40"/>
    </row>
    <row r="16" ht="21.75" customHeight="1" spans="2:4">
      <c r="B16" s="38" t="s">
        <v>264</v>
      </c>
      <c r="C16" s="36"/>
      <c r="D16" s="37"/>
    </row>
    <row r="17" ht="21.75" customHeight="1" spans="2:4">
      <c r="B17" s="41" t="s">
        <v>265</v>
      </c>
      <c r="C17" s="39"/>
      <c r="D17" s="40"/>
    </row>
    <row r="18" ht="21.75" customHeight="1" spans="2:4">
      <c r="B18" s="42" t="s">
        <v>266</v>
      </c>
      <c r="C18" s="43">
        <f>C16+C15+C14+C13+C17</f>
        <v>875</v>
      </c>
      <c r="D18" s="44">
        <f>D17+D16+D15+D14+D13</f>
        <v>875</v>
      </c>
    </row>
    <row r="19" ht="18.75" spans="2:4">
      <c r="B19" s="45"/>
      <c r="C19" s="46"/>
      <c r="D19" s="46"/>
    </row>
    <row r="20" ht="15.75"/>
    <row r="21" ht="19.5" spans="2:4">
      <c r="B21" s="29" t="s">
        <v>267</v>
      </c>
      <c r="C21" s="30"/>
      <c r="D21" s="31"/>
    </row>
    <row r="22" ht="15.75" spans="2:4">
      <c r="B22" s="32"/>
      <c r="C22" s="33" t="s">
        <v>49</v>
      </c>
      <c r="D22" s="34" t="s">
        <v>49</v>
      </c>
    </row>
    <row r="23" ht="21.75" customHeight="1" spans="2:4">
      <c r="B23" s="41" t="s">
        <v>268</v>
      </c>
      <c r="C23" s="36">
        <v>38.96</v>
      </c>
      <c r="D23" s="37">
        <v>217.54</v>
      </c>
    </row>
    <row r="24" ht="21.75" customHeight="1" spans="2:4">
      <c r="B24" s="47" t="s">
        <v>269</v>
      </c>
      <c r="C24" s="36">
        <v>63.93</v>
      </c>
      <c r="D24" s="37">
        <v>0</v>
      </c>
    </row>
    <row r="25" ht="21.75" customHeight="1" spans="2:4">
      <c r="B25" s="41"/>
      <c r="C25" s="48"/>
      <c r="D25" s="49"/>
    </row>
    <row r="26" ht="21.75" customHeight="1" spans="2:4">
      <c r="B26" s="42" t="s">
        <v>270</v>
      </c>
      <c r="C26" s="43">
        <f>C24+C23</f>
        <v>102.89</v>
      </c>
      <c r="D26" s="44">
        <f>D24+D23</f>
        <v>217.54</v>
      </c>
    </row>
    <row r="27" ht="15.75"/>
    <row r="28" ht="19.5" spans="2:4">
      <c r="B28" s="29" t="s">
        <v>271</v>
      </c>
      <c r="C28" s="30"/>
      <c r="D28" s="31"/>
    </row>
    <row r="29" ht="15.75" spans="2:4">
      <c r="B29" s="32"/>
      <c r="C29" s="33" t="s">
        <v>49</v>
      </c>
      <c r="D29" s="34" t="s">
        <v>49</v>
      </c>
    </row>
    <row r="30" ht="21.75" customHeight="1" spans="2:4">
      <c r="B30" s="35" t="s">
        <v>272</v>
      </c>
      <c r="C30" s="36">
        <v>0</v>
      </c>
      <c r="D30" s="37"/>
    </row>
    <row r="31" ht="21.75" customHeight="1" spans="2:4">
      <c r="B31" s="35" t="s">
        <v>273</v>
      </c>
      <c r="C31" s="39">
        <v>0</v>
      </c>
      <c r="D31" s="40"/>
    </row>
    <row r="32" ht="21.75" customHeight="1" spans="2:4">
      <c r="B32" s="35" t="s">
        <v>274</v>
      </c>
      <c r="C32" s="36">
        <v>0</v>
      </c>
      <c r="D32" s="37"/>
    </row>
    <row r="33" ht="21.75" customHeight="1" spans="2:4">
      <c r="B33" s="35" t="s">
        <v>273</v>
      </c>
      <c r="C33" s="36">
        <v>0</v>
      </c>
      <c r="D33" s="37"/>
    </row>
    <row r="34" ht="21.75" customHeight="1" spans="2:4">
      <c r="B34" s="35" t="s">
        <v>272</v>
      </c>
      <c r="C34" s="36">
        <v>0</v>
      </c>
      <c r="D34" s="37"/>
    </row>
    <row r="35" ht="21.75" customHeight="1" spans="2:4">
      <c r="B35" s="35" t="s">
        <v>275</v>
      </c>
      <c r="C35" s="36">
        <v>0</v>
      </c>
      <c r="D35" s="37"/>
    </row>
    <row r="36" ht="21.75" customHeight="1" spans="2:4">
      <c r="B36" s="35" t="s">
        <v>276</v>
      </c>
      <c r="C36" s="36"/>
      <c r="D36" s="37"/>
    </row>
    <row r="37" ht="21.75" customHeight="1" spans="2:4">
      <c r="B37" s="41" t="s">
        <v>277</v>
      </c>
      <c r="C37" s="39"/>
      <c r="D37" s="40"/>
    </row>
    <row r="38" ht="21.75" customHeight="1" spans="2:4">
      <c r="B38" s="42" t="s">
        <v>278</v>
      </c>
      <c r="C38" s="43">
        <f>C36+C32+C31+C30+C37+C33+C34+C35</f>
        <v>0</v>
      </c>
      <c r="D38" s="44">
        <f>D36+D32+D31+D30+D37</f>
        <v>0</v>
      </c>
    </row>
    <row r="39" ht="15.75"/>
    <row r="40" spans="2:4">
      <c r="B40" s="50"/>
      <c r="C40" s="51"/>
      <c r="D40" s="52"/>
    </row>
    <row r="41" ht="19.5" spans="2:4">
      <c r="B41" s="53" t="s">
        <v>279</v>
      </c>
      <c r="C41" s="54"/>
      <c r="D41" s="55"/>
    </row>
    <row r="42" ht="15.75" spans="2:4">
      <c r="B42" s="32"/>
      <c r="C42" s="33" t="s">
        <v>49</v>
      </c>
      <c r="D42" s="34" t="s">
        <v>49</v>
      </c>
    </row>
    <row r="43" ht="20.25" customHeight="1" spans="2:4">
      <c r="B43" s="41" t="s">
        <v>280</v>
      </c>
      <c r="C43" s="36">
        <v>207.84</v>
      </c>
      <c r="D43" s="37">
        <v>183.48</v>
      </c>
    </row>
    <row r="44" ht="20.25" customHeight="1" spans="2:4">
      <c r="B44" s="41" t="s">
        <v>281</v>
      </c>
      <c r="C44" s="36">
        <v>32</v>
      </c>
      <c r="D44" s="37"/>
    </row>
    <row r="45" ht="20.25" customHeight="1" spans="2:4">
      <c r="B45" s="41" t="s">
        <v>282</v>
      </c>
      <c r="C45" s="36"/>
      <c r="D45" s="37"/>
    </row>
    <row r="46" ht="20.25" customHeight="1" spans="2:4">
      <c r="B46" s="41" t="s">
        <v>94</v>
      </c>
      <c r="C46" s="39">
        <v>0</v>
      </c>
      <c r="D46" s="40"/>
    </row>
    <row r="47" ht="21.75" customHeight="1" spans="2:4">
      <c r="B47" s="42" t="s">
        <v>283</v>
      </c>
      <c r="C47" s="43">
        <f>C46+C45+C44+C43</f>
        <v>239.84</v>
      </c>
      <c r="D47" s="44">
        <f>D46+D45+D44+D43</f>
        <v>183.48</v>
      </c>
    </row>
    <row r="49" spans="3:3">
      <c r="C49" s="56"/>
    </row>
  </sheetData>
  <sheetProtection selectLockedCells="1"/>
  <mergeCells count="1">
    <mergeCell ref="A1:D7"/>
  </mergeCells>
  <printOptions horizontalCentered="1" verticalCentered="1"/>
  <pageMargins left="0" right="0" top="0.75" bottom="0.75" header="0.3" footer="0.3"/>
  <pageSetup paperSize="1" scale="76"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F33"/>
  <sheetViews>
    <sheetView showGridLines="0" workbookViewId="0">
      <selection activeCell="D10" sqref="D10"/>
    </sheetView>
  </sheetViews>
  <sheetFormatPr defaultColWidth="9" defaultRowHeight="15" outlineLevelCol="5"/>
  <cols>
    <col min="1" max="1" width="24.7142857142857" customWidth="1"/>
    <col min="2" max="2" width="24.4285714285714" customWidth="1"/>
    <col min="3" max="3" width="24.7142857142857" customWidth="1"/>
    <col min="4" max="4" width="19.2857142857143" customWidth="1"/>
    <col min="5" max="5" width="15.2857142857143" customWidth="1"/>
    <col min="6" max="6" width="15.7142857142857" customWidth="1"/>
    <col min="7" max="8" width="22.7142857142857" customWidth="1"/>
  </cols>
  <sheetData>
    <row r="1" spans="1:6">
      <c r="A1" s="3"/>
      <c r="B1" s="3"/>
      <c r="C1" s="3"/>
      <c r="D1" s="3"/>
      <c r="E1" s="3"/>
      <c r="F1" s="3"/>
    </row>
    <row r="2" spans="1:6">
      <c r="A2" s="3"/>
      <c r="B2" s="3"/>
      <c r="C2" s="3"/>
      <c r="D2" s="3"/>
      <c r="E2" s="3"/>
      <c r="F2" s="3"/>
    </row>
    <row r="3" spans="1:6">
      <c r="A3" s="3"/>
      <c r="B3" s="3"/>
      <c r="C3" s="3"/>
      <c r="D3" s="3"/>
      <c r="E3" s="3"/>
      <c r="F3" s="3"/>
    </row>
    <row r="4" spans="1:6">
      <c r="A4" s="3"/>
      <c r="B4" s="3"/>
      <c r="C4" s="3"/>
      <c r="D4" s="3"/>
      <c r="E4" s="3"/>
      <c r="F4" s="3"/>
    </row>
    <row r="5" spans="1:6">
      <c r="A5" s="3"/>
      <c r="B5" s="3"/>
      <c r="C5" s="3"/>
      <c r="D5" s="3"/>
      <c r="E5" s="3"/>
      <c r="F5" s="3"/>
    </row>
    <row r="6" spans="1:6">
      <c r="A6" s="3"/>
      <c r="B6" s="3"/>
      <c r="C6" s="3"/>
      <c r="D6" s="3"/>
      <c r="E6" s="3"/>
      <c r="F6" s="3"/>
    </row>
    <row r="7" spans="1:6">
      <c r="A7" s="3"/>
      <c r="B7" s="3"/>
      <c r="C7" s="3"/>
      <c r="D7" s="3"/>
      <c r="E7" s="3"/>
      <c r="F7" s="3"/>
    </row>
    <row r="8" spans="1:6">
      <c r="A8" s="3"/>
      <c r="B8" s="3"/>
      <c r="C8" s="3"/>
      <c r="D8" s="3"/>
      <c r="E8" s="3"/>
      <c r="F8" s="3"/>
    </row>
    <row r="9" spans="1:6">
      <c r="A9" s="3"/>
      <c r="B9" s="3"/>
      <c r="C9" s="3"/>
      <c r="D9" s="3"/>
      <c r="E9" s="3"/>
      <c r="F9" s="3"/>
    </row>
    <row r="10" ht="19.5" spans="1:6">
      <c r="A10" s="4" t="s">
        <v>284</v>
      </c>
      <c r="E10" s="5" t="s">
        <v>218</v>
      </c>
      <c r="F10" t="s">
        <v>5</v>
      </c>
    </row>
    <row r="11" ht="19.5" spans="1:2">
      <c r="A11" s="6" t="s">
        <v>122</v>
      </c>
      <c r="B11" s="7"/>
    </row>
    <row r="12" ht="19.5" spans="1:1">
      <c r="A12" s="4"/>
    </row>
    <row r="13" ht="15.75"/>
    <row r="14" s="1" customFormat="1" ht="16.5" spans="1:6">
      <c r="A14" s="8"/>
      <c r="B14" s="9" t="s">
        <v>285</v>
      </c>
      <c r="C14" s="10"/>
      <c r="D14" s="11"/>
      <c r="E14" s="12"/>
      <c r="F14" s="12" t="s">
        <v>220</v>
      </c>
    </row>
    <row r="15" s="1" customFormat="1" ht="50.25" customHeight="1" spans="1:6">
      <c r="A15" s="13" t="s">
        <v>286</v>
      </c>
      <c r="B15" s="14" t="s">
        <v>287</v>
      </c>
      <c r="C15" s="14" t="s">
        <v>19</v>
      </c>
      <c r="D15" s="15" t="s">
        <v>18</v>
      </c>
      <c r="E15" s="16" t="s">
        <v>288</v>
      </c>
      <c r="F15" s="15" t="s">
        <v>224</v>
      </c>
    </row>
    <row r="16" s="2" customFormat="1" ht="24.75" customHeight="1" spans="1:6">
      <c r="A16" s="17"/>
      <c r="B16" s="18"/>
      <c r="C16" s="19"/>
      <c r="D16" s="19"/>
      <c r="E16" s="20"/>
      <c r="F16" s="21"/>
    </row>
    <row r="17" s="2" customFormat="1" ht="24.75" customHeight="1" spans="1:6">
      <c r="A17" s="17"/>
      <c r="B17" s="18"/>
      <c r="C17" s="19"/>
      <c r="D17" s="19"/>
      <c r="E17" s="20"/>
      <c r="F17" s="21"/>
    </row>
    <row r="18" s="2" customFormat="1" ht="24.75" customHeight="1" spans="1:6">
      <c r="A18" s="17"/>
      <c r="B18" s="18"/>
      <c r="C18" s="19"/>
      <c r="D18" s="19"/>
      <c r="E18" s="20"/>
      <c r="F18" s="21"/>
    </row>
    <row r="19" s="2" customFormat="1" ht="24.75" customHeight="1" spans="1:6">
      <c r="A19" s="17"/>
      <c r="B19" s="18"/>
      <c r="C19" s="19"/>
      <c r="D19" s="19"/>
      <c r="E19" s="20"/>
      <c r="F19" s="21"/>
    </row>
    <row r="20" s="2" customFormat="1" ht="24.75" customHeight="1" spans="1:6">
      <c r="A20" s="17"/>
      <c r="B20" s="18"/>
      <c r="C20" s="19"/>
      <c r="D20" s="19"/>
      <c r="E20" s="20"/>
      <c r="F20" s="21"/>
    </row>
    <row r="21" s="2" customFormat="1" ht="24.75" customHeight="1" spans="1:6">
      <c r="A21" s="17"/>
      <c r="B21" s="18"/>
      <c r="C21" s="19"/>
      <c r="D21" s="19"/>
      <c r="E21" s="20"/>
      <c r="F21" s="21"/>
    </row>
    <row r="22" s="2" customFormat="1" ht="24.75" customHeight="1" spans="1:6">
      <c r="A22" s="17"/>
      <c r="B22" s="18"/>
      <c r="C22" s="19"/>
      <c r="D22" s="19"/>
      <c r="E22" s="20"/>
      <c r="F22" s="21"/>
    </row>
    <row r="23" s="2" customFormat="1" ht="24.75" customHeight="1" spans="1:6">
      <c r="A23" s="17"/>
      <c r="B23" s="18"/>
      <c r="C23" s="19"/>
      <c r="D23" s="19"/>
      <c r="E23" s="20"/>
      <c r="F23" s="21"/>
    </row>
    <row r="24" s="2" customFormat="1" ht="24.75" customHeight="1" spans="1:6">
      <c r="A24" s="17"/>
      <c r="B24" s="18"/>
      <c r="C24" s="19"/>
      <c r="D24" s="19"/>
      <c r="E24" s="20"/>
      <c r="F24" s="21"/>
    </row>
    <row r="25" s="2" customFormat="1" ht="24.75" customHeight="1" spans="1:6">
      <c r="A25" s="17"/>
      <c r="B25" s="18"/>
      <c r="C25" s="19"/>
      <c r="D25" s="19"/>
      <c r="E25" s="20"/>
      <c r="F25" s="21"/>
    </row>
    <row r="26" s="2" customFormat="1" ht="24.75" customHeight="1" spans="1:6">
      <c r="A26" s="17"/>
      <c r="B26" s="18"/>
      <c r="C26" s="19"/>
      <c r="D26" s="19"/>
      <c r="E26" s="20"/>
      <c r="F26" s="21"/>
    </row>
    <row r="27" s="2" customFormat="1" ht="24.75" customHeight="1" spans="1:6">
      <c r="A27" s="17"/>
      <c r="B27" s="18"/>
      <c r="C27" s="18"/>
      <c r="D27" s="19"/>
      <c r="E27" s="19"/>
      <c r="F27" s="21"/>
    </row>
    <row r="28" s="1" customFormat="1" ht="24.75" customHeight="1" spans="1:6">
      <c r="A28" s="22" t="s">
        <v>289</v>
      </c>
      <c r="B28" s="23"/>
      <c r="C28" s="23"/>
      <c r="D28" s="23"/>
      <c r="E28" s="24"/>
      <c r="F28" s="25">
        <f>SUM(F16:F27)</f>
        <v>0</v>
      </c>
    </row>
    <row r="29" s="1" customFormat="1"/>
    <row r="32" spans="1:6">
      <c r="A32" s="26" t="s">
        <v>290</v>
      </c>
      <c r="B32" s="1"/>
      <c r="C32" s="1"/>
      <c r="D32" s="1"/>
      <c r="E32" s="1"/>
      <c r="F32" s="1"/>
    </row>
    <row r="33" ht="42.75" customHeight="1" spans="1:6">
      <c r="A33" s="27" t="s">
        <v>291</v>
      </c>
      <c r="B33" s="27"/>
      <c r="C33" s="27"/>
      <c r="D33" s="27"/>
      <c r="E33" s="27"/>
      <c r="F33" s="27"/>
    </row>
  </sheetData>
  <sheetProtection selectLockedCells="1" insertRows="0"/>
  <mergeCells count="4">
    <mergeCell ref="B14:D14"/>
    <mergeCell ref="A28:E28"/>
    <mergeCell ref="A33:F33"/>
    <mergeCell ref="A1:F8"/>
  </mergeCells>
  <printOptions horizontalCentered="1" verticalCentered="1"/>
  <pageMargins left="0.7" right="0.7" top="0.75" bottom="0.75" header="0.3" footer="0.3"/>
  <pageSetup paperSize="1" scale="91"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2"/>
  <sheetViews>
    <sheetView showGridLines="0" topLeftCell="A38" workbookViewId="0">
      <selection activeCell="G13" sqref="G13"/>
    </sheetView>
  </sheetViews>
  <sheetFormatPr defaultColWidth="9.28571428571429" defaultRowHeight="15"/>
  <cols>
    <col min="1" max="1" width="3.28571428571429" style="1" customWidth="1"/>
    <col min="2" max="2" width="6.71428571428571" style="1" customWidth="1"/>
    <col min="3" max="3" width="47.5714285714286" style="1" customWidth="1"/>
    <col min="4" max="4" width="7" style="84" customWidth="1"/>
    <col min="5" max="5" width="23.5714285714286" style="1" customWidth="1"/>
    <col min="6" max="6" width="23" style="1" customWidth="1"/>
    <col min="7" max="7" width="14.4285714285714" style="1" customWidth="1"/>
    <col min="8" max="8" width="18.5714285714286" style="1" customWidth="1"/>
    <col min="9" max="9" width="18" style="1" customWidth="1"/>
    <col min="10" max="10" width="18.4285714285714" style="1" customWidth="1"/>
    <col min="11" max="11" width="16" style="1" customWidth="1"/>
    <col min="12" max="12" width="18.2857142857143" style="1" customWidth="1"/>
    <col min="13" max="13" width="18.5714285714286" style="1" customWidth="1"/>
    <col min="14" max="14" width="18.2857142857143" style="1" customWidth="1"/>
    <col min="15" max="16384" width="9.28571428571429" style="1"/>
  </cols>
  <sheetData>
    <row r="1" spans="1:6">
      <c r="A1" s="84" t="e">
        <v>#VALUE!</v>
      </c>
      <c r="B1" s="84"/>
      <c r="C1" s="84"/>
      <c r="E1" s="84"/>
      <c r="F1" s="84"/>
    </row>
    <row r="2" spans="1:6">
      <c r="A2" s="84"/>
      <c r="B2" s="84"/>
      <c r="C2" s="84"/>
      <c r="E2" s="84"/>
      <c r="F2" s="84"/>
    </row>
    <row r="3" spans="1:6">
      <c r="A3" s="84"/>
      <c r="B3" s="84"/>
      <c r="C3" s="84"/>
      <c r="E3" s="84"/>
      <c r="F3" s="84"/>
    </row>
    <row r="4" spans="1:6">
      <c r="A4" s="84"/>
      <c r="B4" s="84"/>
      <c r="C4" s="84"/>
      <c r="E4" s="84"/>
      <c r="F4" s="84"/>
    </row>
    <row r="5" spans="1:6">
      <c r="A5" s="84"/>
      <c r="B5" s="84"/>
      <c r="C5" s="84"/>
      <c r="E5" s="84"/>
      <c r="F5" s="84"/>
    </row>
    <row r="6" spans="1:6">
      <c r="A6" s="84"/>
      <c r="B6" s="84"/>
      <c r="C6" s="84"/>
      <c r="E6" s="84"/>
      <c r="F6" s="84"/>
    </row>
    <row r="7" spans="1:6">
      <c r="A7" s="84"/>
      <c r="B7" s="84"/>
      <c r="C7" s="84"/>
      <c r="E7" s="84"/>
      <c r="F7" s="84"/>
    </row>
    <row r="8" ht="15.75" spans="1:6">
      <c r="A8" s="157"/>
      <c r="B8" s="157"/>
      <c r="C8" s="157"/>
      <c r="D8" s="158"/>
      <c r="E8" s="157"/>
      <c r="F8" s="157"/>
    </row>
    <row r="9" ht="22.5" spans="1:6">
      <c r="A9" s="50"/>
      <c r="B9" s="210"/>
      <c r="C9" s="211" t="s">
        <v>41</v>
      </c>
      <c r="D9" s="212"/>
      <c r="E9" s="210"/>
      <c r="F9" s="213" t="s">
        <v>42</v>
      </c>
    </row>
    <row r="10" ht="23.25" spans="1:6">
      <c r="A10" s="32"/>
      <c r="C10" s="161" t="s">
        <v>43</v>
      </c>
      <c r="D10" s="159"/>
      <c r="F10" s="162"/>
    </row>
    <row r="11" ht="14.25" customHeight="1" spans="1:6">
      <c r="A11" s="50"/>
      <c r="B11" s="214"/>
      <c r="C11" s="214"/>
      <c r="D11" s="215"/>
      <c r="E11" s="214"/>
      <c r="F11" s="216"/>
    </row>
    <row r="12" ht="26.25" customHeight="1" spans="1:7">
      <c r="A12" s="32"/>
      <c r="B12" s="178"/>
      <c r="C12" s="187"/>
      <c r="D12" s="179"/>
      <c r="E12" s="73" t="s">
        <v>44</v>
      </c>
      <c r="F12" s="55" t="s">
        <v>45</v>
      </c>
      <c r="G12" s="62"/>
    </row>
    <row r="13" ht="26.25" customHeight="1" spans="1:7">
      <c r="A13" s="32"/>
      <c r="B13" s="178" t="s">
        <v>46</v>
      </c>
      <c r="C13" s="187" t="s">
        <v>47</v>
      </c>
      <c r="D13" s="217" t="s">
        <v>48</v>
      </c>
      <c r="E13" s="218" t="s">
        <v>49</v>
      </c>
      <c r="F13" s="34" t="s">
        <v>49</v>
      </c>
      <c r="G13" s="62"/>
    </row>
    <row r="14" ht="26.25" customHeight="1" spans="1:7">
      <c r="A14" s="32"/>
      <c r="B14" s="178" t="s">
        <v>50</v>
      </c>
      <c r="C14" s="187" t="s">
        <v>51</v>
      </c>
      <c r="D14" s="188"/>
      <c r="E14" s="218"/>
      <c r="F14" s="34"/>
      <c r="G14" s="62"/>
    </row>
    <row r="15" ht="26.25" customHeight="1" spans="1:9">
      <c r="A15" s="219"/>
      <c r="B15" s="175" t="s">
        <v>52</v>
      </c>
      <c r="C15" s="175" t="s">
        <v>53</v>
      </c>
      <c r="D15" s="176">
        <v>5</v>
      </c>
      <c r="E15" s="220">
        <f>'Toka, objektet dhe pajisjet'!F20</f>
        <v>372</v>
      </c>
      <c r="F15" s="37">
        <f>'Toka, objektet dhe pajisjet'!B20-'Toka, objektet dhe pajisjet'!D20</f>
        <v>496</v>
      </c>
      <c r="G15" s="62"/>
      <c r="I15" s="1" t="s">
        <v>54</v>
      </c>
    </row>
    <row r="16" ht="26.25" customHeight="1" spans="1:7">
      <c r="A16" s="219"/>
      <c r="B16" s="178" t="s">
        <v>55</v>
      </c>
      <c r="C16" s="178" t="s">
        <v>56</v>
      </c>
      <c r="D16" s="179"/>
      <c r="E16" s="76"/>
      <c r="F16" s="180"/>
      <c r="G16" s="62"/>
    </row>
    <row r="17" ht="26.25" customHeight="1" spans="1:7">
      <c r="A17" s="219"/>
      <c r="B17" s="175" t="s">
        <v>57</v>
      </c>
      <c r="C17" s="175" t="s">
        <v>58</v>
      </c>
      <c r="D17" s="176"/>
      <c r="E17" s="74"/>
      <c r="F17" s="177"/>
      <c r="G17" s="62"/>
    </row>
    <row r="18" ht="26.25" customHeight="1" spans="1:7">
      <c r="A18" s="221"/>
      <c r="B18" s="222"/>
      <c r="C18" s="183" t="s">
        <v>59</v>
      </c>
      <c r="D18" s="223"/>
      <c r="E18" s="185">
        <f>E17+E16+E15</f>
        <v>372</v>
      </c>
      <c r="F18" s="186">
        <f>F17+F16+F15</f>
        <v>496</v>
      </c>
      <c r="G18" s="62"/>
    </row>
    <row r="19" ht="26.25" customHeight="1" spans="1:7">
      <c r="A19" s="32"/>
      <c r="B19" s="5"/>
      <c r="C19" s="5"/>
      <c r="D19" s="224"/>
      <c r="E19" s="225"/>
      <c r="F19" s="66"/>
      <c r="G19" s="62"/>
    </row>
    <row r="20" ht="26.25" customHeight="1" spans="1:7">
      <c r="A20" s="219"/>
      <c r="B20" s="175" t="s">
        <v>60</v>
      </c>
      <c r="C20" s="226" t="s">
        <v>61</v>
      </c>
      <c r="D20" s="227"/>
      <c r="E20" s="228"/>
      <c r="F20" s="229"/>
      <c r="G20" s="62"/>
    </row>
    <row r="21" ht="26.25" customHeight="1" spans="1:7">
      <c r="A21" s="219"/>
      <c r="B21" s="175" t="s">
        <v>62</v>
      </c>
      <c r="C21" s="175" t="s">
        <v>63</v>
      </c>
      <c r="D21" s="176">
        <v>6</v>
      </c>
      <c r="E21" s="74">
        <f>'Shenimet tjera'!C18</f>
        <v>875</v>
      </c>
      <c r="F21" s="177">
        <v>875</v>
      </c>
      <c r="G21" s="62"/>
    </row>
    <row r="22" ht="26.25" customHeight="1" spans="1:7">
      <c r="A22" s="32"/>
      <c r="B22" s="178" t="s">
        <v>64</v>
      </c>
      <c r="C22" s="178" t="s">
        <v>65</v>
      </c>
      <c r="D22" s="179"/>
      <c r="E22" s="76"/>
      <c r="F22" s="180">
        <v>0</v>
      </c>
      <c r="G22" s="62"/>
    </row>
    <row r="23" ht="26.25" customHeight="1" spans="1:7">
      <c r="A23" s="219"/>
      <c r="B23" s="175" t="s">
        <v>66</v>
      </c>
      <c r="C23" s="175" t="s">
        <v>67</v>
      </c>
      <c r="D23" s="176">
        <v>7</v>
      </c>
      <c r="E23" s="74">
        <f>'Shenimet tjera'!C26</f>
        <v>102.89</v>
      </c>
      <c r="F23" s="177">
        <v>217.54</v>
      </c>
      <c r="G23" s="62"/>
    </row>
    <row r="24" ht="26.25" customHeight="1" spans="1:7">
      <c r="A24" s="219"/>
      <c r="B24" s="175" t="s">
        <v>68</v>
      </c>
      <c r="C24" s="175" t="s">
        <v>69</v>
      </c>
      <c r="D24" s="176"/>
      <c r="E24" s="74"/>
      <c r="F24" s="177"/>
      <c r="G24" s="62"/>
    </row>
    <row r="25" ht="26.25" customHeight="1" spans="1:7">
      <c r="A25" s="221"/>
      <c r="B25" s="222"/>
      <c r="C25" s="183" t="s">
        <v>70</v>
      </c>
      <c r="D25" s="223"/>
      <c r="E25" s="185">
        <f>E24+E23+E22+E21</f>
        <v>977.89</v>
      </c>
      <c r="F25" s="186">
        <f>F24+F23+F22+F21</f>
        <v>1092.54</v>
      </c>
      <c r="G25" s="62"/>
    </row>
    <row r="26" ht="26.25" customHeight="1" spans="1:7">
      <c r="A26" s="230"/>
      <c r="B26" s="231"/>
      <c r="C26" s="231"/>
      <c r="D26" s="232"/>
      <c r="E26" s="233"/>
      <c r="F26" s="234"/>
      <c r="G26" s="62"/>
    </row>
    <row r="27" ht="26.25" customHeight="1" spans="1:7">
      <c r="A27" s="230"/>
      <c r="B27" s="231"/>
      <c r="C27" s="235" t="s">
        <v>71</v>
      </c>
      <c r="D27" s="232"/>
      <c r="E27" s="236">
        <f>E25+E18</f>
        <v>1349.89</v>
      </c>
      <c r="F27" s="237">
        <f>F25+F18</f>
        <v>1588.54</v>
      </c>
      <c r="G27" s="62"/>
    </row>
    <row r="28" ht="26.25" customHeight="1" spans="1:7">
      <c r="A28" s="32"/>
      <c r="C28" s="26"/>
      <c r="E28" s="62"/>
      <c r="F28" s="238"/>
      <c r="G28" s="62"/>
    </row>
    <row r="29" ht="26.25" customHeight="1" spans="1:7">
      <c r="A29" s="219"/>
      <c r="B29" s="175" t="s">
        <v>72</v>
      </c>
      <c r="C29" s="226" t="s">
        <v>73</v>
      </c>
      <c r="D29" s="227"/>
      <c r="E29" s="228"/>
      <c r="F29" s="229"/>
      <c r="G29" s="62"/>
    </row>
    <row r="30" ht="26.25" customHeight="1" spans="1:7">
      <c r="A30" s="219"/>
      <c r="B30" s="175" t="s">
        <v>74</v>
      </c>
      <c r="C30" s="239" t="s">
        <v>75</v>
      </c>
      <c r="D30" s="176"/>
      <c r="E30" s="74">
        <f>F30+F31</f>
        <v>909.06</v>
      </c>
      <c r="F30" s="177">
        <v>195.87</v>
      </c>
      <c r="G30" s="62"/>
    </row>
    <row r="31" ht="26.25" customHeight="1" spans="1:7">
      <c r="A31" s="219"/>
      <c r="B31" s="175" t="s">
        <v>76</v>
      </c>
      <c r="C31" s="239" t="s">
        <v>77</v>
      </c>
      <c r="D31" s="240"/>
      <c r="E31" s="74">
        <f>'A&amp;Sh'!E32</f>
        <v>-38171.01</v>
      </c>
      <c r="F31" s="177">
        <v>713.19</v>
      </c>
      <c r="G31" s="62"/>
    </row>
    <row r="32" ht="26.25" customHeight="1" spans="1:7">
      <c r="A32" s="221"/>
      <c r="B32" s="222"/>
      <c r="C32" s="183" t="s">
        <v>78</v>
      </c>
      <c r="D32" s="223"/>
      <c r="E32" s="185">
        <f>E31+E30</f>
        <v>-37261.95</v>
      </c>
      <c r="F32" s="186">
        <f>F31+F30</f>
        <v>909.06</v>
      </c>
      <c r="G32" s="62"/>
    </row>
    <row r="33" ht="20.25" customHeight="1" spans="1:7">
      <c r="A33" s="32"/>
      <c r="B33" s="178"/>
      <c r="C33" s="187"/>
      <c r="D33" s="179"/>
      <c r="E33" s="64"/>
      <c r="F33" s="66"/>
      <c r="G33" s="62"/>
    </row>
    <row r="34" customHeight="1" spans="1:7">
      <c r="A34" s="32"/>
      <c r="B34" s="178"/>
      <c r="C34" s="178"/>
      <c r="D34" s="179"/>
      <c r="E34" s="64"/>
      <c r="F34" s="66"/>
      <c r="G34" s="62"/>
    </row>
    <row r="35" ht="26.25" customHeight="1" spans="1:7">
      <c r="A35" s="32"/>
      <c r="B35" s="178" t="s">
        <v>79</v>
      </c>
      <c r="C35" s="187" t="s">
        <v>80</v>
      </c>
      <c r="D35" s="179"/>
      <c r="E35" s="64"/>
      <c r="F35" s="66"/>
      <c r="G35" s="62"/>
    </row>
    <row r="36" ht="26.25" customHeight="1" spans="1:7">
      <c r="A36" s="32"/>
      <c r="B36" s="178" t="s">
        <v>81</v>
      </c>
      <c r="C36" s="187" t="s">
        <v>82</v>
      </c>
      <c r="D36" s="179"/>
      <c r="E36" s="64"/>
      <c r="F36" s="66"/>
      <c r="G36" s="62"/>
    </row>
    <row r="37" ht="26.25" customHeight="1" spans="1:7">
      <c r="A37" s="219"/>
      <c r="B37" s="175" t="s">
        <v>83</v>
      </c>
      <c r="C37" s="175" t="s">
        <v>84</v>
      </c>
      <c r="D37" s="176"/>
      <c r="E37" s="74">
        <v>0</v>
      </c>
      <c r="F37" s="177"/>
      <c r="G37" s="62"/>
    </row>
    <row r="38" ht="26.25" customHeight="1" spans="1:7">
      <c r="A38" s="32"/>
      <c r="B38" s="178" t="s">
        <v>85</v>
      </c>
      <c r="C38" s="178" t="s">
        <v>86</v>
      </c>
      <c r="D38" s="179"/>
      <c r="E38" s="76">
        <f>'Toka, objektet dhe pajisjet'!F16</f>
        <v>372</v>
      </c>
      <c r="F38" s="180">
        <f>'Toka, objektet dhe pajisjet'!B20-'Toka, objektet dhe pajisjet'!D20</f>
        <v>496</v>
      </c>
      <c r="G38" s="62"/>
    </row>
    <row r="39" ht="26.25" customHeight="1" spans="1:7">
      <c r="A39" s="221"/>
      <c r="B39" s="222"/>
      <c r="C39" s="122" t="s">
        <v>87</v>
      </c>
      <c r="D39" s="223"/>
      <c r="E39" s="185">
        <f>E38+E37</f>
        <v>372</v>
      </c>
      <c r="F39" s="186">
        <f>F38+F37</f>
        <v>496</v>
      </c>
      <c r="G39" s="62"/>
    </row>
    <row r="40" ht="26.25" customHeight="1" spans="1:7">
      <c r="A40" s="32"/>
      <c r="B40" s="5" t="s">
        <v>88</v>
      </c>
      <c r="C40" s="83" t="s">
        <v>89</v>
      </c>
      <c r="D40" s="224"/>
      <c r="E40" s="225"/>
      <c r="F40" s="66"/>
      <c r="G40" s="62"/>
    </row>
    <row r="41" ht="26.25" customHeight="1" spans="1:7">
      <c r="A41" s="219"/>
      <c r="B41" s="175" t="s">
        <v>90</v>
      </c>
      <c r="C41" s="136" t="s">
        <v>91</v>
      </c>
      <c r="D41" s="176">
        <v>8</v>
      </c>
      <c r="E41" s="74">
        <v>0</v>
      </c>
      <c r="F41" s="177">
        <f>'Shenimet tjera'!D38</f>
        <v>0</v>
      </c>
      <c r="G41" s="62"/>
    </row>
    <row r="42" ht="26.25" customHeight="1" spans="1:7">
      <c r="A42" s="219"/>
      <c r="B42" s="175" t="s">
        <v>92</v>
      </c>
      <c r="C42" s="175" t="s">
        <v>84</v>
      </c>
      <c r="D42" s="176"/>
      <c r="E42" s="74"/>
      <c r="F42" s="177"/>
      <c r="G42" s="62"/>
    </row>
    <row r="43" ht="26.25" customHeight="1" spans="1:7">
      <c r="A43" s="32"/>
      <c r="B43" s="178" t="s">
        <v>93</v>
      </c>
      <c r="C43" s="178" t="s">
        <v>94</v>
      </c>
      <c r="D43" s="179">
        <v>9</v>
      </c>
      <c r="E43" s="76">
        <f>'Shenimet tjera'!C47</f>
        <v>239.84</v>
      </c>
      <c r="F43" s="180">
        <v>183.48</v>
      </c>
      <c r="G43" s="62"/>
    </row>
    <row r="44" ht="26.25" customHeight="1" spans="1:7">
      <c r="A44" s="221"/>
      <c r="B44" s="222"/>
      <c r="C44" s="183" t="s">
        <v>95</v>
      </c>
      <c r="D44" s="223"/>
      <c r="E44" s="185">
        <f>E43+E42+E41</f>
        <v>239.84</v>
      </c>
      <c r="F44" s="186">
        <f>F43+F42+F41</f>
        <v>183.48</v>
      </c>
      <c r="G44" s="62"/>
    </row>
    <row r="45" ht="26.25" customHeight="1" spans="1:7">
      <c r="A45" s="32"/>
      <c r="B45" s="5"/>
      <c r="C45" s="83"/>
      <c r="D45" s="224"/>
      <c r="E45" s="225"/>
      <c r="F45" s="66"/>
      <c r="G45" s="62"/>
    </row>
    <row r="46" ht="26.25" customHeight="1" spans="1:7">
      <c r="A46" s="221"/>
      <c r="B46" s="222"/>
      <c r="C46" s="183" t="s">
        <v>96</v>
      </c>
      <c r="D46" s="223"/>
      <c r="E46" s="185">
        <f>E44+E39</f>
        <v>611.84</v>
      </c>
      <c r="F46" s="186">
        <f>F44+F39</f>
        <v>679.48</v>
      </c>
      <c r="G46" s="62"/>
    </row>
    <row r="47" ht="26.25" customHeight="1" spans="1:7">
      <c r="A47" s="32"/>
      <c r="C47" s="83"/>
      <c r="E47" s="62"/>
      <c r="F47" s="238"/>
      <c r="G47" s="62"/>
    </row>
    <row r="48" ht="26.25" customHeight="1" spans="1:6">
      <c r="A48" s="230"/>
      <c r="B48" s="231"/>
      <c r="C48" s="235" t="s">
        <v>97</v>
      </c>
      <c r="D48" s="232"/>
      <c r="E48" s="236">
        <f>E46+E32</f>
        <v>-36650.11</v>
      </c>
      <c r="F48" s="237">
        <f>F46+F32</f>
        <v>1588.54</v>
      </c>
    </row>
    <row r="49" spans="3:3">
      <c r="C49" s="26"/>
    </row>
    <row r="50" spans="3:5">
      <c r="C50" s="26"/>
      <c r="E50" s="62"/>
    </row>
    <row r="52" spans="5:5">
      <c r="E52" s="62"/>
    </row>
    <row r="57" spans="3:3">
      <c r="C57" s="26"/>
    </row>
    <row r="62" spans="3:3">
      <c r="C62" s="26"/>
    </row>
  </sheetData>
  <sheetProtection selectLockedCells="1"/>
  <mergeCells count="1">
    <mergeCell ref="A1:F7"/>
  </mergeCells>
  <printOptions horizontalCentered="1" verticalCentered="1"/>
  <pageMargins left="0.45" right="0.45" top="0.75" bottom="0.75" header="0.3" footer="0.3"/>
  <pageSetup paperSize="1" scale="62" orientation="portrait"/>
  <headerFooter/>
  <ignoredErrors>
    <ignoredError sqref="F41 E43 E44:F44 E21 F38 E42:F42 E39:F39 E32:F32 E22:E23 F15" unlocked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B2:H58"/>
  <sheetViews>
    <sheetView showGridLines="0" workbookViewId="0">
      <selection activeCell="E25" sqref="E25"/>
    </sheetView>
  </sheetViews>
  <sheetFormatPr defaultColWidth="9.28571428571429" defaultRowHeight="15" outlineLevelCol="7"/>
  <cols>
    <col min="1" max="1" width="4" style="1" customWidth="1"/>
    <col min="2" max="2" width="47.5714285714286" style="1" customWidth="1"/>
    <col min="3" max="3" width="101.714285714286" style="1" customWidth="1"/>
    <col min="4" max="16384" width="9.28571428571429" style="1"/>
  </cols>
  <sheetData>
    <row r="2" ht="27" spans="2:8">
      <c r="B2" s="150" t="s">
        <v>98</v>
      </c>
      <c r="C2" s="150"/>
      <c r="D2" s="150"/>
      <c r="E2" s="150"/>
      <c r="F2" s="150"/>
      <c r="G2" s="150"/>
      <c r="H2" s="150"/>
    </row>
    <row r="3" ht="22.5" spans="2:8">
      <c r="B3" s="151" t="s">
        <v>41</v>
      </c>
      <c r="C3" s="152" t="s">
        <v>99</v>
      </c>
      <c r="D3" s="156"/>
      <c r="E3" s="156"/>
      <c r="F3" s="156"/>
      <c r="G3" s="156"/>
      <c r="H3" s="156"/>
    </row>
    <row r="4" ht="18.75" spans="2:8">
      <c r="B4" s="156"/>
      <c r="C4" s="152"/>
      <c r="D4" s="156"/>
      <c r="E4" s="156"/>
      <c r="F4" s="156"/>
      <c r="G4" s="156"/>
      <c r="H4" s="156"/>
    </row>
    <row r="5" ht="18.75" spans="2:8">
      <c r="B5" s="45"/>
      <c r="C5" s="155"/>
      <c r="D5" s="156"/>
      <c r="E5" s="156"/>
      <c r="F5" s="156"/>
      <c r="G5" s="156"/>
      <c r="H5" s="156"/>
    </row>
    <row r="6" ht="18.75" spans="2:8">
      <c r="B6" s="45" t="s">
        <v>47</v>
      </c>
      <c r="C6" s="155"/>
      <c r="D6" s="156"/>
      <c r="E6" s="156"/>
      <c r="F6" s="156"/>
      <c r="G6" s="156"/>
      <c r="H6" s="156"/>
    </row>
    <row r="7" ht="18.75" spans="2:8">
      <c r="B7" s="45" t="s">
        <v>51</v>
      </c>
      <c r="C7" s="155" t="s">
        <v>100</v>
      </c>
      <c r="D7" s="156"/>
      <c r="E7" s="156"/>
      <c r="F7" s="156"/>
      <c r="G7" s="156"/>
      <c r="H7" s="156"/>
    </row>
    <row r="8" ht="18.75" spans="2:8">
      <c r="B8" s="152" t="s">
        <v>53</v>
      </c>
      <c r="C8" s="155" t="s">
        <v>101</v>
      </c>
      <c r="D8" s="156"/>
      <c r="E8" s="156"/>
      <c r="F8" s="156"/>
      <c r="G8" s="156"/>
      <c r="H8" s="156"/>
    </row>
    <row r="9" ht="18.75" spans="2:8">
      <c r="B9" s="152" t="s">
        <v>56</v>
      </c>
      <c r="C9" s="155" t="s">
        <v>102</v>
      </c>
      <c r="D9" s="156"/>
      <c r="E9" s="156"/>
      <c r="F9" s="156"/>
      <c r="G9" s="156"/>
      <c r="H9" s="156"/>
    </row>
    <row r="10" ht="18.75" spans="2:8">
      <c r="B10" s="152" t="s">
        <v>58</v>
      </c>
      <c r="C10" s="155" t="s">
        <v>103</v>
      </c>
      <c r="D10" s="156"/>
      <c r="E10" s="156"/>
      <c r="F10" s="156"/>
      <c r="G10" s="156"/>
      <c r="H10" s="156"/>
    </row>
    <row r="11" ht="18.75" spans="2:8">
      <c r="B11" s="152"/>
      <c r="C11" s="155"/>
      <c r="D11" s="156"/>
      <c r="E11" s="156"/>
      <c r="F11" s="156"/>
      <c r="G11" s="156"/>
      <c r="H11" s="156"/>
    </row>
    <row r="12" ht="18.75" spans="2:8">
      <c r="B12" s="45" t="s">
        <v>59</v>
      </c>
      <c r="C12" s="155"/>
      <c r="D12" s="156"/>
      <c r="E12" s="156"/>
      <c r="F12" s="156"/>
      <c r="G12" s="156"/>
      <c r="H12" s="156"/>
    </row>
    <row r="13" ht="18.75" spans="2:8">
      <c r="B13" s="152"/>
      <c r="C13" s="155"/>
      <c r="D13" s="156"/>
      <c r="E13" s="156"/>
      <c r="F13" s="156"/>
      <c r="G13" s="156"/>
      <c r="H13" s="156"/>
    </row>
    <row r="14" ht="18.75" spans="2:8">
      <c r="B14" s="45" t="s">
        <v>61</v>
      </c>
      <c r="C14" s="155" t="s">
        <v>104</v>
      </c>
      <c r="D14" s="156"/>
      <c r="E14" s="156"/>
      <c r="F14" s="156"/>
      <c r="G14" s="156"/>
      <c r="H14" s="156"/>
    </row>
    <row r="15" ht="18.75" spans="2:8">
      <c r="B15" s="152" t="s">
        <v>63</v>
      </c>
      <c r="C15" s="155" t="s">
        <v>105</v>
      </c>
      <c r="D15" s="156"/>
      <c r="E15" s="156"/>
      <c r="F15" s="156"/>
      <c r="G15" s="156"/>
      <c r="H15" s="156"/>
    </row>
    <row r="16" ht="18.75" spans="2:8">
      <c r="B16" s="152" t="s">
        <v>65</v>
      </c>
      <c r="C16" s="155" t="s">
        <v>106</v>
      </c>
      <c r="D16" s="156"/>
      <c r="E16" s="156"/>
      <c r="F16" s="156"/>
      <c r="G16" s="156"/>
      <c r="H16" s="156"/>
    </row>
    <row r="17" ht="18.75" spans="2:8">
      <c r="B17" s="152" t="s">
        <v>67</v>
      </c>
      <c r="C17" s="155" t="s">
        <v>107</v>
      </c>
      <c r="D17" s="156"/>
      <c r="E17" s="156"/>
      <c r="F17" s="156"/>
      <c r="G17" s="156"/>
      <c r="H17" s="156"/>
    </row>
    <row r="18" ht="18.75" spans="2:8">
      <c r="B18" s="152" t="s">
        <v>69</v>
      </c>
      <c r="C18" s="155" t="s">
        <v>108</v>
      </c>
      <c r="D18" s="156"/>
      <c r="E18" s="156"/>
      <c r="F18" s="156"/>
      <c r="G18" s="156"/>
      <c r="H18" s="156"/>
    </row>
    <row r="19" ht="18.75" spans="2:8">
      <c r="B19" s="152"/>
      <c r="C19" s="155"/>
      <c r="D19" s="156"/>
      <c r="E19" s="156"/>
      <c r="F19" s="156"/>
      <c r="G19" s="156"/>
      <c r="H19" s="156"/>
    </row>
    <row r="20" ht="18.75" spans="2:8">
      <c r="B20" s="45" t="s">
        <v>70</v>
      </c>
      <c r="C20" s="155"/>
      <c r="D20" s="156"/>
      <c r="E20" s="156"/>
      <c r="F20" s="156"/>
      <c r="G20" s="156"/>
      <c r="H20" s="156"/>
    </row>
    <row r="21" ht="18.75" spans="2:8">
      <c r="B21" s="152"/>
      <c r="C21" s="155"/>
      <c r="D21" s="156"/>
      <c r="E21" s="156"/>
      <c r="F21" s="156"/>
      <c r="G21" s="156"/>
      <c r="H21" s="156"/>
    </row>
    <row r="22" ht="18.75" spans="2:8">
      <c r="B22" s="45" t="s">
        <v>109</v>
      </c>
      <c r="C22" s="155"/>
      <c r="D22" s="156"/>
      <c r="E22" s="156"/>
      <c r="F22" s="156"/>
      <c r="G22" s="156"/>
      <c r="H22" s="156"/>
    </row>
    <row r="23" ht="18.75" spans="2:8">
      <c r="B23" s="45"/>
      <c r="C23" s="155"/>
      <c r="D23" s="156"/>
      <c r="E23" s="156"/>
      <c r="F23" s="156"/>
      <c r="G23" s="156"/>
      <c r="H23" s="156"/>
    </row>
    <row r="24" ht="18.75" spans="2:8">
      <c r="B24" s="45" t="s">
        <v>73</v>
      </c>
      <c r="C24" s="155"/>
      <c r="D24" s="156"/>
      <c r="E24" s="156"/>
      <c r="F24" s="156"/>
      <c r="G24" s="156"/>
      <c r="H24" s="156"/>
    </row>
    <row r="25" ht="18.75" spans="2:8">
      <c r="B25" s="154" t="s">
        <v>75</v>
      </c>
      <c r="C25" s="155" t="s">
        <v>110</v>
      </c>
      <c r="D25" s="156"/>
      <c r="E25" s="156"/>
      <c r="F25" s="156"/>
      <c r="G25" s="156"/>
      <c r="H25" s="156"/>
    </row>
    <row r="26" ht="38.25" customHeight="1" spans="2:8">
      <c r="B26" s="204" t="s">
        <v>77</v>
      </c>
      <c r="C26" s="205" t="s">
        <v>111</v>
      </c>
      <c r="D26" s="156"/>
      <c r="E26" s="156"/>
      <c r="F26" s="156"/>
      <c r="G26" s="156"/>
      <c r="H26" s="156"/>
    </row>
    <row r="27" ht="18.75" spans="2:8">
      <c r="B27" s="45"/>
      <c r="C27" s="155"/>
      <c r="D27" s="156"/>
      <c r="E27" s="156"/>
      <c r="F27" s="156"/>
      <c r="G27" s="156"/>
      <c r="H27" s="156"/>
    </row>
    <row r="28" ht="18.75" spans="2:8">
      <c r="B28" s="45" t="s">
        <v>78</v>
      </c>
      <c r="C28" s="155"/>
      <c r="D28" s="156"/>
      <c r="E28" s="156"/>
      <c r="F28" s="156"/>
      <c r="G28" s="156"/>
      <c r="H28" s="156"/>
    </row>
    <row r="29" ht="18.75" spans="2:8">
      <c r="B29" s="45"/>
      <c r="C29" s="155"/>
      <c r="D29" s="156"/>
      <c r="E29" s="156"/>
      <c r="F29" s="156"/>
      <c r="G29" s="156"/>
      <c r="H29" s="156"/>
    </row>
    <row r="30" ht="18.75" spans="2:8">
      <c r="B30" s="152"/>
      <c r="C30" s="155"/>
      <c r="D30" s="156"/>
      <c r="E30" s="156"/>
      <c r="F30" s="156"/>
      <c r="G30" s="156"/>
      <c r="H30" s="156"/>
    </row>
    <row r="31" ht="18.75" spans="2:8">
      <c r="B31" s="45" t="s">
        <v>80</v>
      </c>
      <c r="C31" s="155"/>
      <c r="D31" s="156"/>
      <c r="E31" s="156"/>
      <c r="F31" s="156"/>
      <c r="G31" s="156"/>
      <c r="H31" s="156"/>
    </row>
    <row r="32" ht="18.75" spans="2:8">
      <c r="B32" s="45" t="s">
        <v>82</v>
      </c>
      <c r="C32" s="155"/>
      <c r="D32" s="156"/>
      <c r="E32" s="156"/>
      <c r="F32" s="156"/>
      <c r="G32" s="156"/>
      <c r="H32" s="156"/>
    </row>
    <row r="33" ht="37.5" spans="2:8">
      <c r="B33" s="206" t="s">
        <v>84</v>
      </c>
      <c r="C33" s="207" t="s">
        <v>112</v>
      </c>
      <c r="D33" s="156"/>
      <c r="E33" s="156"/>
      <c r="F33" s="156"/>
      <c r="G33" s="156"/>
      <c r="H33" s="156"/>
    </row>
    <row r="34" ht="37.5" spans="2:8">
      <c r="B34" s="208" t="s">
        <v>113</v>
      </c>
      <c r="C34" s="209" t="s">
        <v>114</v>
      </c>
      <c r="D34" s="156"/>
      <c r="E34" s="156"/>
      <c r="F34" s="156"/>
      <c r="G34" s="156"/>
      <c r="H34" s="156"/>
    </row>
    <row r="35" ht="18.75" spans="2:8">
      <c r="B35" s="45" t="s">
        <v>87</v>
      </c>
      <c r="C35" s="155"/>
      <c r="D35" s="156"/>
      <c r="E35" s="156"/>
      <c r="F35" s="156"/>
      <c r="G35" s="156"/>
      <c r="H35" s="156"/>
    </row>
    <row r="36" ht="18.75" spans="2:8">
      <c r="B36" s="45" t="s">
        <v>89</v>
      </c>
      <c r="C36" s="155"/>
      <c r="D36" s="156"/>
      <c r="E36" s="156"/>
      <c r="F36" s="156"/>
      <c r="G36" s="156"/>
      <c r="H36" s="156"/>
    </row>
    <row r="37" ht="18.75" spans="2:8">
      <c r="B37" s="152" t="s">
        <v>91</v>
      </c>
      <c r="C37" s="155" t="s">
        <v>115</v>
      </c>
      <c r="D37" s="156"/>
      <c r="E37" s="156"/>
      <c r="F37" s="156"/>
      <c r="G37" s="156"/>
      <c r="H37" s="156"/>
    </row>
    <row r="38" ht="39.75" customHeight="1" spans="2:8">
      <c r="B38" s="208" t="s">
        <v>84</v>
      </c>
      <c r="C38" s="207" t="s">
        <v>116</v>
      </c>
      <c r="D38" s="207"/>
      <c r="E38" s="207"/>
      <c r="F38" s="207"/>
      <c r="G38" s="207"/>
      <c r="H38" s="207"/>
    </row>
    <row r="39" ht="18.75" spans="2:8">
      <c r="B39" s="152" t="s">
        <v>94</v>
      </c>
      <c r="C39" s="155" t="s">
        <v>117</v>
      </c>
      <c r="D39" s="156"/>
      <c r="E39" s="156"/>
      <c r="F39" s="156"/>
      <c r="G39" s="156"/>
      <c r="H39" s="156"/>
    </row>
    <row r="40" ht="18.75" spans="2:8">
      <c r="B40" s="45" t="s">
        <v>95</v>
      </c>
      <c r="C40" s="155"/>
      <c r="D40" s="156"/>
      <c r="E40" s="156"/>
      <c r="F40" s="156"/>
      <c r="G40" s="156"/>
      <c r="H40" s="156"/>
    </row>
    <row r="41" ht="18.75" spans="2:8">
      <c r="B41" s="45"/>
      <c r="C41" s="155"/>
      <c r="D41" s="156"/>
      <c r="E41" s="156"/>
      <c r="F41" s="156"/>
      <c r="G41" s="156"/>
      <c r="H41" s="156"/>
    </row>
    <row r="42" ht="18.75" spans="2:8">
      <c r="B42" s="45" t="s">
        <v>96</v>
      </c>
      <c r="C42" s="155"/>
      <c r="D42" s="156"/>
      <c r="E42" s="156"/>
      <c r="F42" s="156"/>
      <c r="G42" s="156"/>
      <c r="H42" s="156"/>
    </row>
    <row r="43" ht="18.75" spans="2:8">
      <c r="B43" s="45"/>
      <c r="C43" s="155"/>
      <c r="D43" s="156"/>
      <c r="E43" s="156"/>
      <c r="F43" s="156"/>
      <c r="G43" s="156"/>
      <c r="H43" s="156"/>
    </row>
    <row r="44" ht="18.75" spans="2:8">
      <c r="B44" s="45" t="s">
        <v>118</v>
      </c>
      <c r="C44" s="152" t="s">
        <v>119</v>
      </c>
      <c r="D44" s="156"/>
      <c r="E44" s="156"/>
      <c r="F44" s="156"/>
      <c r="G44" s="156"/>
      <c r="H44" s="156"/>
    </row>
    <row r="45" spans="2:2">
      <c r="B45" s="26"/>
    </row>
    <row r="46" spans="2:2">
      <c r="B46" s="26"/>
    </row>
    <row r="53" spans="2:2">
      <c r="B53" s="26"/>
    </row>
    <row r="58" spans="2:2">
      <c r="B58" s="26"/>
    </row>
  </sheetData>
  <sheetProtection selectLockedCells="1" selectUnlockedCells="1"/>
  <mergeCells count="2">
    <mergeCell ref="B2:H2"/>
    <mergeCell ref="C38:H38"/>
  </mergeCells>
  <printOptions horizontalCentered="1" verticalCentered="1"/>
  <pageMargins left="0.7" right="0.7" top="0.75" bottom="0.75" header="0.3" footer="0.3"/>
  <pageSetup paperSize="1" scale="5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32"/>
  <sheetViews>
    <sheetView showGridLines="0" topLeftCell="A14" workbookViewId="0">
      <selection activeCell="J14" sqref="J14"/>
    </sheetView>
  </sheetViews>
  <sheetFormatPr defaultColWidth="9.28571428571429" defaultRowHeight="15" outlineLevelCol="6"/>
  <cols>
    <col min="1" max="1" width="1.71428571428571" style="1" customWidth="1"/>
    <col min="2" max="2" width="9.28571428571429" style="1"/>
    <col min="3" max="3" width="56.7142857142857" style="1" customWidth="1"/>
    <col min="4" max="4" width="7" style="84" customWidth="1"/>
    <col min="5" max="6" width="16.7142857142857" style="1" customWidth="1"/>
    <col min="7" max="7" width="0.285714285714286" style="1" customWidth="1"/>
    <col min="8" max="8" width="0.428571428571429" style="1" customWidth="1"/>
    <col min="9" max="16384" width="9.28571428571429" style="1"/>
  </cols>
  <sheetData>
    <row r="1" spans="1:6">
      <c r="A1" s="84" t="e">
        <v>#VALUE!</v>
      </c>
      <c r="B1" s="84"/>
      <c r="C1" s="84"/>
      <c r="E1" s="84"/>
      <c r="F1" s="84"/>
    </row>
    <row r="2" spans="1:6">
      <c r="A2" s="84"/>
      <c r="B2" s="84"/>
      <c r="C2" s="84"/>
      <c r="E2" s="84"/>
      <c r="F2" s="84"/>
    </row>
    <row r="3" spans="1:6">
      <c r="A3" s="84"/>
      <c r="B3" s="84"/>
      <c r="C3" s="84"/>
      <c r="E3" s="84"/>
      <c r="F3" s="84"/>
    </row>
    <row r="4" spans="1:6">
      <c r="A4" s="84"/>
      <c r="B4" s="84"/>
      <c r="C4" s="84"/>
      <c r="E4" s="84"/>
      <c r="F4" s="84"/>
    </row>
    <row r="5" spans="1:6">
      <c r="A5" s="84"/>
      <c r="B5" s="84"/>
      <c r="C5" s="84"/>
      <c r="E5" s="84"/>
      <c r="F5" s="84"/>
    </row>
    <row r="6" spans="1:6">
      <c r="A6" s="84"/>
      <c r="B6" s="84"/>
      <c r="C6" s="84"/>
      <c r="E6" s="84"/>
      <c r="F6" s="84"/>
    </row>
    <row r="7" ht="15.75" spans="2:6">
      <c r="B7" s="157"/>
      <c r="C7" s="157"/>
      <c r="D7" s="158"/>
      <c r="E7" s="157"/>
      <c r="F7" s="157"/>
    </row>
    <row r="8" ht="22.5" spans="2:6">
      <c r="B8" s="32"/>
      <c r="C8" s="151" t="s">
        <v>120</v>
      </c>
      <c r="D8" s="159"/>
      <c r="E8" s="1" t="s">
        <v>121</v>
      </c>
      <c r="F8" s="160" t="s">
        <v>5</v>
      </c>
    </row>
    <row r="9" ht="23.25" spans="2:6">
      <c r="B9" s="148"/>
      <c r="C9" s="161" t="s">
        <v>122</v>
      </c>
      <c r="D9" s="158"/>
      <c r="E9" s="157"/>
      <c r="F9" s="162"/>
    </row>
    <row r="10" ht="15.75" spans="2:6">
      <c r="B10" s="163"/>
      <c r="C10" s="164"/>
      <c r="D10" s="165"/>
      <c r="E10" s="166" t="s">
        <v>123</v>
      </c>
      <c r="F10" s="167"/>
    </row>
    <row r="11" ht="16.5" spans="2:6">
      <c r="B11" s="168"/>
      <c r="C11" s="169"/>
      <c r="D11" s="158" t="s">
        <v>48</v>
      </c>
      <c r="E11" s="170">
        <v>2024</v>
      </c>
      <c r="F11" s="91">
        <v>2023</v>
      </c>
    </row>
    <row r="12" ht="24" customHeight="1" spans="2:7">
      <c r="B12" s="171" t="s">
        <v>124</v>
      </c>
      <c r="C12" s="172" t="s">
        <v>125</v>
      </c>
      <c r="D12" s="173"/>
      <c r="E12" s="174"/>
      <c r="F12" s="66"/>
      <c r="G12" s="62"/>
    </row>
    <row r="13" ht="24" customHeight="1" spans="2:7">
      <c r="B13" s="41" t="s">
        <v>126</v>
      </c>
      <c r="C13" s="175" t="s">
        <v>127</v>
      </c>
      <c r="D13" s="176"/>
      <c r="E13" s="74">
        <v>0</v>
      </c>
      <c r="F13" s="177">
        <v>0</v>
      </c>
      <c r="G13" s="62"/>
    </row>
    <row r="14" ht="24" customHeight="1" spans="2:7">
      <c r="B14" s="41" t="s">
        <v>128</v>
      </c>
      <c r="C14" s="175" t="s">
        <v>129</v>
      </c>
      <c r="D14" s="176"/>
      <c r="E14" s="74"/>
      <c r="F14" s="177"/>
      <c r="G14" s="62"/>
    </row>
    <row r="15" ht="24" customHeight="1" spans="2:7">
      <c r="B15" s="72" t="s">
        <v>130</v>
      </c>
      <c r="C15" s="178" t="s">
        <v>131</v>
      </c>
      <c r="D15" s="179">
        <v>3</v>
      </c>
      <c r="E15" s="76">
        <f>'Donacionet ne te holla'!E29</f>
        <v>0</v>
      </c>
      <c r="F15" s="180">
        <v>34380</v>
      </c>
      <c r="G15" s="62"/>
    </row>
    <row r="16" ht="24" customHeight="1" spans="2:7">
      <c r="B16" s="41" t="s">
        <v>132</v>
      </c>
      <c r="C16" s="175" t="s">
        <v>133</v>
      </c>
      <c r="D16" s="176">
        <v>4</v>
      </c>
      <c r="E16" s="74"/>
      <c r="F16" s="177"/>
      <c r="G16" s="62"/>
    </row>
    <row r="17" ht="24" customHeight="1" spans="2:7">
      <c r="B17" s="72" t="s">
        <v>134</v>
      </c>
      <c r="C17" s="178" t="s">
        <v>135</v>
      </c>
      <c r="D17" s="179"/>
      <c r="E17" s="76"/>
      <c r="F17" s="180"/>
      <c r="G17" s="62"/>
    </row>
    <row r="18" ht="24" customHeight="1" spans="2:7">
      <c r="B18" s="41" t="s">
        <v>136</v>
      </c>
      <c r="C18" s="175" t="s">
        <v>137</v>
      </c>
      <c r="D18" s="176">
        <v>5</v>
      </c>
      <c r="E18" s="74">
        <f>'Toka, objektet dhe pajisjet'!E20</f>
        <v>124</v>
      </c>
      <c r="F18" s="177">
        <v>124</v>
      </c>
      <c r="G18" s="62"/>
    </row>
    <row r="19" ht="24" customHeight="1" spans="2:7">
      <c r="B19" s="41" t="s">
        <v>138</v>
      </c>
      <c r="C19" s="175" t="s">
        <v>139</v>
      </c>
      <c r="D19" s="176"/>
      <c r="E19" s="181"/>
      <c r="F19" s="177"/>
      <c r="G19" s="62"/>
    </row>
    <row r="20" ht="24" customHeight="1" spans="2:7">
      <c r="B20" s="182"/>
      <c r="C20" s="183" t="s">
        <v>140</v>
      </c>
      <c r="D20" s="184"/>
      <c r="E20" s="185">
        <f>E19+E18+E17+E16+E15+E14+E13</f>
        <v>124</v>
      </c>
      <c r="F20" s="186">
        <f>F19+F18+F17+F16+F15+F14+F13</f>
        <v>34504</v>
      </c>
      <c r="G20" s="62"/>
    </row>
    <row r="21" ht="24" customHeight="1" spans="2:7">
      <c r="B21" s="72"/>
      <c r="C21" s="187"/>
      <c r="D21" s="188"/>
      <c r="E21" s="189"/>
      <c r="F21" s="190"/>
      <c r="G21" s="62"/>
    </row>
    <row r="22" ht="24" customHeight="1" spans="2:7">
      <c r="B22" s="72" t="s">
        <v>141</v>
      </c>
      <c r="C22" s="187" t="s">
        <v>142</v>
      </c>
      <c r="D22" s="188"/>
      <c r="E22" s="64"/>
      <c r="F22" s="66"/>
      <c r="G22" s="62"/>
    </row>
    <row r="23" ht="24" customHeight="1" spans="2:7">
      <c r="B23" s="41" t="s">
        <v>143</v>
      </c>
      <c r="C23" s="175" t="str">
        <f>Shpenzimet!B14</f>
        <v>Pagat dhe kompenzimet</v>
      </c>
      <c r="D23" s="176">
        <v>2</v>
      </c>
      <c r="E23" s="74">
        <f>Shpenzimet!C20</f>
        <v>17475.53</v>
      </c>
      <c r="F23" s="177">
        <v>15933.25</v>
      </c>
      <c r="G23" s="62"/>
    </row>
    <row r="24" ht="24" customHeight="1" spans="2:7">
      <c r="B24" s="72" t="s">
        <v>144</v>
      </c>
      <c r="C24" s="178" t="str">
        <f>Shpenzimet!B21</f>
        <v>Shpenzimet e transportit </v>
      </c>
      <c r="D24" s="179">
        <v>2</v>
      </c>
      <c r="E24" s="76">
        <f>Shpenzimet!C28</f>
        <v>4838.55</v>
      </c>
      <c r="F24" s="177">
        <v>3319.5</v>
      </c>
      <c r="G24" s="62"/>
    </row>
    <row r="25" ht="24" customHeight="1" spans="2:7">
      <c r="B25" s="41" t="s">
        <v>145</v>
      </c>
      <c r="C25" s="175" t="str">
        <f>Shpenzimet!B29</f>
        <v>Reklamat, reprezentacioni dhe konferencat</v>
      </c>
      <c r="D25" s="176">
        <v>2</v>
      </c>
      <c r="E25" s="74">
        <f>Shpenzimet!C37</f>
        <v>5926.79</v>
      </c>
      <c r="F25" s="177">
        <v>7735.66</v>
      </c>
      <c r="G25" s="62"/>
    </row>
    <row r="26" ht="24" customHeight="1" spans="2:7">
      <c r="B26" s="72" t="s">
        <v>146</v>
      </c>
      <c r="C26" s="178" t="str">
        <f>Shpenzimet!B38</f>
        <v>Shpenzimet e fushatës</v>
      </c>
      <c r="D26" s="179">
        <v>2</v>
      </c>
      <c r="E26" s="76">
        <f>Shpenzimet!C41</f>
        <v>0</v>
      </c>
      <c r="F26" s="177">
        <v>0</v>
      </c>
      <c r="G26" s="62"/>
    </row>
    <row r="27" ht="24" customHeight="1" spans="2:7">
      <c r="B27" s="41" t="s">
        <v>147</v>
      </c>
      <c r="C27" s="175" t="str">
        <f>Shpenzimet!B42</f>
        <v>Blerja e mallrave</v>
      </c>
      <c r="D27" s="176">
        <v>2</v>
      </c>
      <c r="E27" s="74">
        <f>Shpenzimet!C46</f>
        <v>2095.6</v>
      </c>
      <c r="F27" s="177">
        <v>1021.31</v>
      </c>
      <c r="G27" s="62"/>
    </row>
    <row r="28" ht="24" customHeight="1" spans="2:7">
      <c r="B28" s="72" t="s">
        <v>148</v>
      </c>
      <c r="C28" s="178" t="str">
        <f>Shpenzimet!B47</f>
        <v>Shpenzimet e përgjithshme</v>
      </c>
      <c r="D28" s="179">
        <v>2</v>
      </c>
      <c r="E28" s="76">
        <f>Shpenzimet!C54</f>
        <v>5075.22</v>
      </c>
      <c r="F28" s="177">
        <v>2239.89</v>
      </c>
      <c r="G28" s="62"/>
    </row>
    <row r="29" ht="24" customHeight="1" spans="2:7">
      <c r="B29" s="41" t="s">
        <v>149</v>
      </c>
      <c r="C29" s="175" t="str">
        <f>Shpenzimet!B55</f>
        <v>Shpenzimet e ndryshme</v>
      </c>
      <c r="D29" s="176">
        <v>2</v>
      </c>
      <c r="E29" s="74">
        <f>Shpenzimet!C59</f>
        <v>2883.32</v>
      </c>
      <c r="F29" s="177">
        <v>3541.2</v>
      </c>
      <c r="G29" s="62"/>
    </row>
    <row r="30" ht="24" customHeight="1" spans="2:7">
      <c r="B30" s="191"/>
      <c r="C30" s="192" t="s">
        <v>150</v>
      </c>
      <c r="D30" s="193"/>
      <c r="E30" s="194">
        <f>E29+E28+E27+E26+E25+E24+E23</f>
        <v>38295.01</v>
      </c>
      <c r="F30" s="195">
        <f>F29+F28+F27+F26+F25+F24+F23</f>
        <v>33790.81</v>
      </c>
      <c r="G30" s="62"/>
    </row>
    <row r="31" spans="2:6">
      <c r="B31" s="50"/>
      <c r="C31" s="196"/>
      <c r="D31" s="197"/>
      <c r="E31" s="198"/>
      <c r="F31" s="199"/>
    </row>
    <row r="32" ht="19.5" spans="2:6">
      <c r="B32" s="148"/>
      <c r="C32" s="200" t="s">
        <v>151</v>
      </c>
      <c r="D32" s="201"/>
      <c r="E32" s="202">
        <f>E20-E30</f>
        <v>-38171.01</v>
      </c>
      <c r="F32" s="203">
        <f>F20-F30</f>
        <v>713.190000000002</v>
      </c>
    </row>
  </sheetData>
  <sheetProtection selectLockedCells="1"/>
  <mergeCells count="2">
    <mergeCell ref="E10:F10"/>
    <mergeCell ref="A1:F6"/>
  </mergeCells>
  <printOptions horizontalCentered="1" verticalCentered="1"/>
  <pageMargins left="0.45" right="0.45" top="0.75" bottom="0.75" header="0.3" footer="0.3"/>
  <pageSetup paperSize="1" scale="78" orientation="portrait"/>
  <headerFooter/>
  <ignoredErrors>
    <ignoredError sqref="E23:E29 E18 E15" unlocked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B1:H28"/>
  <sheetViews>
    <sheetView showGridLines="0" workbookViewId="0">
      <selection activeCell="B8" sqref="B8"/>
    </sheetView>
  </sheetViews>
  <sheetFormatPr defaultColWidth="9.28571428571429" defaultRowHeight="15" outlineLevelCol="7"/>
  <cols>
    <col min="1" max="1" width="3.57142857142857" style="1" customWidth="1"/>
    <col min="2" max="2" width="55" style="1" customWidth="1"/>
    <col min="3" max="3" width="112.714285714286" style="1" customWidth="1"/>
    <col min="4" max="16384" width="9.28571428571429" style="1"/>
  </cols>
  <sheetData>
    <row r="1" ht="27" spans="2:8">
      <c r="B1" s="150" t="s">
        <v>98</v>
      </c>
      <c r="C1" s="150"/>
      <c r="D1" s="150"/>
      <c r="E1" s="150"/>
      <c r="F1" s="150"/>
      <c r="G1" s="150"/>
      <c r="H1" s="150"/>
    </row>
    <row r="2" ht="22.5" spans="2:3">
      <c r="B2" s="151" t="s">
        <v>120</v>
      </c>
      <c r="C2" s="152" t="s">
        <v>152</v>
      </c>
    </row>
    <row r="3" ht="18.75" spans="3:3">
      <c r="C3" s="152"/>
    </row>
    <row r="4" ht="18.75" spans="3:3">
      <c r="C4" s="152"/>
    </row>
    <row r="5" ht="18.75" spans="2:3">
      <c r="B5" s="152"/>
      <c r="C5" s="152"/>
    </row>
    <row r="6" ht="18.75" spans="2:3">
      <c r="B6" s="45" t="s">
        <v>153</v>
      </c>
      <c r="C6" s="152"/>
    </row>
    <row r="7" ht="37.5" spans="2:3">
      <c r="B7" s="152" t="str">
        <f>'A&amp;Sh'!C13</f>
        <v>Të hyrat nga buxheti </v>
      </c>
      <c r="C7" s="153" t="s">
        <v>154</v>
      </c>
    </row>
    <row r="8" ht="18.75" spans="2:3">
      <c r="B8" s="152" t="str">
        <f>'A&amp;Sh'!C14</f>
        <v>Të hyrat nga anëtarësia</v>
      </c>
      <c r="C8" s="152" t="s">
        <v>155</v>
      </c>
    </row>
    <row r="9" ht="18.75" spans="2:3">
      <c r="B9" s="152" t="str">
        <f>'A&amp;Sh'!C15</f>
        <v>Donacionet dhe kontributet në të holla</v>
      </c>
      <c r="C9" s="152" t="s">
        <v>156</v>
      </c>
    </row>
    <row r="10" ht="37.5" spans="2:3">
      <c r="B10" s="152" t="str">
        <f>'A&amp;Sh'!C16</f>
        <v>Kontributet në natyrë në mall dhe shërbime</v>
      </c>
      <c r="C10" s="154" t="s">
        <v>157</v>
      </c>
    </row>
    <row r="11" ht="18.75" spans="2:3">
      <c r="B11" s="152" t="str">
        <f>'A&amp;Sh'!C17</f>
        <v>Të hyrat e fushatës</v>
      </c>
      <c r="C11" s="152" t="s">
        <v>158</v>
      </c>
    </row>
    <row r="12" ht="37.5" spans="2:3">
      <c r="B12" s="152" t="s">
        <v>159</v>
      </c>
      <c r="C12" s="154" t="s">
        <v>160</v>
      </c>
    </row>
    <row r="13" ht="18.75" spans="2:3">
      <c r="B13" s="152" t="str">
        <f>'A&amp;Sh'!C19</f>
        <v>Të hyrat tjera</v>
      </c>
      <c r="C13" s="155" t="s">
        <v>161</v>
      </c>
    </row>
    <row r="14" ht="18.75" spans="2:3">
      <c r="B14" s="152"/>
      <c r="C14" s="152"/>
    </row>
    <row r="15" ht="18.75" spans="2:3">
      <c r="B15" s="45" t="s">
        <v>140</v>
      </c>
      <c r="C15" s="152" t="s">
        <v>162</v>
      </c>
    </row>
    <row r="16" ht="18.75" spans="2:3">
      <c r="B16" s="45" t="s">
        <v>142</v>
      </c>
      <c r="C16" s="152"/>
    </row>
    <row r="17" ht="18.75" spans="2:3">
      <c r="B17" s="152" t="str">
        <f>Shpenzimet!B14</f>
        <v>Pagat dhe kompenzimet</v>
      </c>
      <c r="C17" s="152" t="s">
        <v>163</v>
      </c>
    </row>
    <row r="18" ht="18.75" spans="2:3">
      <c r="B18" s="152" t="str">
        <f>Shpenzimet!B21</f>
        <v>Shpenzimet e transportit </v>
      </c>
      <c r="C18" s="152" t="s">
        <v>164</v>
      </c>
    </row>
    <row r="19" ht="18.75" spans="2:3">
      <c r="B19" s="152" t="str">
        <f>Shpenzimet!B29</f>
        <v>Reklamat, reprezentacioni dhe konferencat</v>
      </c>
      <c r="C19" s="152" t="s">
        <v>165</v>
      </c>
    </row>
    <row r="20" ht="18.75" spans="2:3">
      <c r="B20" s="152" t="str">
        <f>Shpenzimet!B38</f>
        <v>Shpenzimet e fushatës</v>
      </c>
      <c r="C20" s="152" t="s">
        <v>166</v>
      </c>
    </row>
    <row r="21" ht="18.75" spans="2:3">
      <c r="B21" s="152" t="str">
        <f>Shpenzimet!B42</f>
        <v>Blerja e mallrave</v>
      </c>
      <c r="C21" s="152" t="s">
        <v>165</v>
      </c>
    </row>
    <row r="22" ht="18.75" spans="2:3">
      <c r="B22" s="152" t="str">
        <f>Shpenzimet!B55</f>
        <v>Shpenzimet e ndryshme</v>
      </c>
      <c r="C22" s="152" t="s">
        <v>165</v>
      </c>
    </row>
    <row r="23" ht="18.75" spans="2:3">
      <c r="B23" s="152" t="str">
        <f>Shpenzimet!B47</f>
        <v>Shpenzimet e përgjithshme</v>
      </c>
      <c r="C23" s="152" t="s">
        <v>165</v>
      </c>
    </row>
    <row r="24" ht="18.75" spans="2:3">
      <c r="B24" s="152"/>
      <c r="C24" s="152"/>
    </row>
    <row r="25" ht="18.75" spans="2:3">
      <c r="B25" s="45" t="s">
        <v>150</v>
      </c>
      <c r="C25" s="152" t="s">
        <v>167</v>
      </c>
    </row>
    <row r="26" ht="18.75" spans="2:3">
      <c r="B26" s="45"/>
      <c r="C26" s="152"/>
    </row>
    <row r="27" ht="18.75" spans="2:3">
      <c r="B27" s="45" t="s">
        <v>151</v>
      </c>
      <c r="C27" s="152" t="s">
        <v>168</v>
      </c>
    </row>
    <row r="28" ht="16.5" spans="2:3">
      <c r="B28" s="156"/>
      <c r="C28" s="156"/>
    </row>
  </sheetData>
  <sheetProtection selectLockedCells="1" selectUnlockedCells="1"/>
  <mergeCells count="1">
    <mergeCell ref="B1:H1"/>
  </mergeCells>
  <printOptions horizontalCentered="1" verticalCentered="1"/>
  <pageMargins left="0.7" right="0.7" top="0.75" bottom="0.75" header="0.3" footer="0.3"/>
  <pageSetup paperSize="1" scale="5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62"/>
  <sheetViews>
    <sheetView showGridLines="0" topLeftCell="A43" workbookViewId="0">
      <selection activeCell="E16" sqref="E16"/>
    </sheetView>
  </sheetViews>
  <sheetFormatPr defaultColWidth="9.28571428571429" defaultRowHeight="15" outlineLevelCol="7"/>
  <cols>
    <col min="1" max="1" width="5.57142857142857" style="1" customWidth="1"/>
    <col min="2" max="2" width="55.7142857142857" style="1" customWidth="1"/>
    <col min="3" max="5" width="23.5714285714286" style="1" customWidth="1"/>
    <col min="6" max="16384" width="9.28571428571429" style="1"/>
  </cols>
  <sheetData>
    <row r="1" spans="1:5">
      <c r="A1" s="84" t="e">
        <v>#VALUE!</v>
      </c>
      <c r="B1" s="84"/>
      <c r="C1" s="84"/>
      <c r="D1" s="84"/>
      <c r="E1" s="84"/>
    </row>
    <row r="2" spans="1:5">
      <c r="A2" s="84"/>
      <c r="B2" s="84"/>
      <c r="C2" s="84"/>
      <c r="D2" s="84"/>
      <c r="E2" s="84"/>
    </row>
    <row r="3" spans="1:5">
      <c r="A3" s="84"/>
      <c r="B3" s="84"/>
      <c r="C3" s="84"/>
      <c r="D3" s="84"/>
      <c r="E3" s="84"/>
    </row>
    <row r="4" spans="1:5">
      <c r="A4" s="84"/>
      <c r="B4" s="84"/>
      <c r="C4" s="84"/>
      <c r="D4" s="84"/>
      <c r="E4" s="84"/>
    </row>
    <row r="5" spans="1:5">
      <c r="A5" s="84"/>
      <c r="B5" s="84"/>
      <c r="C5" s="84"/>
      <c r="D5" s="84"/>
      <c r="E5" s="84"/>
    </row>
    <row r="6" spans="1:5">
      <c r="A6" s="84"/>
      <c r="B6" s="84"/>
      <c r="C6" s="84"/>
      <c r="D6" s="84"/>
      <c r="E6" s="84"/>
    </row>
    <row r="7" spans="1:5">
      <c r="A7" s="84"/>
      <c r="B7" s="84"/>
      <c r="C7" s="84"/>
      <c r="D7" s="84"/>
      <c r="E7" s="84"/>
    </row>
    <row r="8" spans="1:5">
      <c r="A8" s="84"/>
      <c r="B8" s="84"/>
      <c r="C8" s="84"/>
      <c r="D8" s="84"/>
      <c r="E8" s="84"/>
    </row>
    <row r="9" ht="21" customHeight="1" spans="2:5">
      <c r="B9" s="45" t="s">
        <v>169</v>
      </c>
      <c r="E9" s="5" t="s">
        <v>170</v>
      </c>
    </row>
    <row r="10" ht="21" customHeight="1" spans="2:2">
      <c r="B10" s="6" t="s">
        <v>122</v>
      </c>
    </row>
    <row r="11" ht="21" customHeight="1" spans="2:2">
      <c r="B11" s="45"/>
    </row>
    <row r="12" ht="15.75" spans="1:5">
      <c r="A12" s="50"/>
      <c r="B12" s="104"/>
      <c r="C12" s="105" t="s">
        <v>171</v>
      </c>
      <c r="D12" s="105" t="s">
        <v>172</v>
      </c>
      <c r="E12" s="106" t="s">
        <v>173</v>
      </c>
    </row>
    <row r="13" ht="16.5" spans="1:5">
      <c r="A13" s="107" t="s">
        <v>141</v>
      </c>
      <c r="B13" s="108" t="s">
        <v>174</v>
      </c>
      <c r="C13" s="109" t="s">
        <v>175</v>
      </c>
      <c r="D13" s="109" t="s">
        <v>175</v>
      </c>
      <c r="E13" s="110" t="s">
        <v>175</v>
      </c>
    </row>
    <row r="14" ht="31.5" customHeight="1" spans="1:5">
      <c r="A14" s="111" t="s">
        <v>143</v>
      </c>
      <c r="B14" s="112" t="s">
        <v>176</v>
      </c>
      <c r="C14" s="113"/>
      <c r="D14" s="113"/>
      <c r="E14" s="114"/>
    </row>
    <row r="15" ht="21" customHeight="1" spans="1:5">
      <c r="A15" s="111"/>
      <c r="B15" s="115" t="s">
        <v>177</v>
      </c>
      <c r="C15" s="116">
        <v>14951.05</v>
      </c>
      <c r="D15" s="116">
        <v>14951.05</v>
      </c>
      <c r="E15" s="117">
        <f>C15-D15</f>
        <v>0</v>
      </c>
    </row>
    <row r="16" ht="21" customHeight="1" spans="1:5">
      <c r="A16" s="32"/>
      <c r="B16" s="118" t="s">
        <v>178</v>
      </c>
      <c r="C16" s="75">
        <v>813</v>
      </c>
      <c r="D16" s="75">
        <v>791.96</v>
      </c>
      <c r="E16" s="119">
        <f>C16-D16</f>
        <v>21.04</v>
      </c>
    </row>
    <row r="17" ht="21" customHeight="1" spans="1:5">
      <c r="A17" s="32"/>
      <c r="B17" s="120" t="s">
        <v>179</v>
      </c>
      <c r="C17" s="75">
        <v>813</v>
      </c>
      <c r="D17" s="75">
        <v>791.96</v>
      </c>
      <c r="E17" s="121">
        <f>C17-D17</f>
        <v>21.04</v>
      </c>
    </row>
    <row r="18" ht="21" customHeight="1" spans="1:5">
      <c r="A18" s="111"/>
      <c r="B18" s="118" t="s">
        <v>180</v>
      </c>
      <c r="C18" s="75">
        <v>898.48</v>
      </c>
      <c r="D18" s="75">
        <v>732.72</v>
      </c>
      <c r="E18" s="119">
        <f>C18-D18</f>
        <v>165.76</v>
      </c>
    </row>
    <row r="19" ht="21" customHeight="1" spans="1:5">
      <c r="A19" s="111"/>
      <c r="B19" s="120" t="s">
        <v>181</v>
      </c>
      <c r="C19" s="77"/>
      <c r="D19" s="77"/>
      <c r="E19" s="121">
        <f>C19-D19</f>
        <v>0</v>
      </c>
    </row>
    <row r="20" ht="16.5" spans="1:5">
      <c r="A20" s="111"/>
      <c r="B20" s="122" t="s">
        <v>182</v>
      </c>
      <c r="C20" s="123">
        <f>C19+C18+C17+C16+C15</f>
        <v>17475.53</v>
      </c>
      <c r="D20" s="123">
        <f>D19+D18+D17+D16+D15</f>
        <v>17267.69</v>
      </c>
      <c r="E20" s="124">
        <f>E19+E18+E17+E16+E15</f>
        <v>207.84</v>
      </c>
    </row>
    <row r="21" spans="1:5">
      <c r="A21" s="111"/>
      <c r="B21" s="125" t="s">
        <v>183</v>
      </c>
      <c r="C21" s="126"/>
      <c r="D21" s="126"/>
      <c r="E21" s="127"/>
    </row>
    <row r="22" ht="15.75" spans="1:5">
      <c r="A22" s="111" t="s">
        <v>144</v>
      </c>
      <c r="B22" s="128"/>
      <c r="C22" s="129"/>
      <c r="D22" s="129"/>
      <c r="E22" s="130"/>
    </row>
    <row r="23" ht="21" customHeight="1" spans="1:5">
      <c r="A23" s="111"/>
      <c r="B23" s="131" t="s">
        <v>184</v>
      </c>
      <c r="C23" s="132"/>
      <c r="D23" s="132"/>
      <c r="E23" s="133">
        <f>C23-D23</f>
        <v>0</v>
      </c>
    </row>
    <row r="24" ht="21" customHeight="1" spans="1:5">
      <c r="A24" s="111"/>
      <c r="B24" s="134" t="s">
        <v>185</v>
      </c>
      <c r="C24" s="77">
        <v>3493</v>
      </c>
      <c r="D24" s="77">
        <v>3493</v>
      </c>
      <c r="E24" s="135">
        <f>C24-D24</f>
        <v>0</v>
      </c>
    </row>
    <row r="25" ht="21" customHeight="1" spans="1:5">
      <c r="A25" s="111"/>
      <c r="B25" s="136" t="s">
        <v>186</v>
      </c>
      <c r="C25" s="75">
        <v>1345.55</v>
      </c>
      <c r="D25" s="75">
        <v>1345.55</v>
      </c>
      <c r="E25" s="137">
        <f>C25-D25</f>
        <v>0</v>
      </c>
    </row>
    <row r="26" ht="21" customHeight="1" spans="1:5">
      <c r="A26" s="111"/>
      <c r="B26" s="134" t="s">
        <v>187</v>
      </c>
      <c r="C26" s="77"/>
      <c r="D26" s="77"/>
      <c r="E26" s="135">
        <f>C26-D26</f>
        <v>0</v>
      </c>
    </row>
    <row r="27" ht="21" customHeight="1" spans="1:5">
      <c r="A27" s="111"/>
      <c r="B27" s="136" t="s">
        <v>188</v>
      </c>
      <c r="C27" s="75"/>
      <c r="D27" s="75"/>
      <c r="E27" s="137">
        <f>C27-D27</f>
        <v>0</v>
      </c>
    </row>
    <row r="28" ht="21" customHeight="1" spans="1:5">
      <c r="A28" s="111"/>
      <c r="B28" s="122" t="s">
        <v>189</v>
      </c>
      <c r="C28" s="123">
        <f>C27+C26+C25+C24+C23</f>
        <v>4838.55</v>
      </c>
      <c r="D28" s="123">
        <f>D27+D26+D25+D24+D23</f>
        <v>4838.55</v>
      </c>
      <c r="E28" s="138">
        <f>E27+E26+E25+E24+E23</f>
        <v>0</v>
      </c>
    </row>
    <row r="29" spans="1:5">
      <c r="A29" s="111"/>
      <c r="B29" s="125" t="s">
        <v>190</v>
      </c>
      <c r="C29" s="126"/>
      <c r="D29" s="126"/>
      <c r="E29" s="127"/>
    </row>
    <row r="30" ht="15.75" spans="1:5">
      <c r="A30" s="111" t="s">
        <v>145</v>
      </c>
      <c r="B30" s="128"/>
      <c r="C30" s="129"/>
      <c r="D30" s="129"/>
      <c r="E30" s="130"/>
    </row>
    <row r="31" ht="21" customHeight="1" spans="1:5">
      <c r="A31" s="111"/>
      <c r="B31" s="131" t="s">
        <v>191</v>
      </c>
      <c r="C31" s="132">
        <v>0</v>
      </c>
      <c r="D31" s="132"/>
      <c r="E31" s="133">
        <f t="shared" ref="E31:E36" si="0">C31-D31</f>
        <v>0</v>
      </c>
    </row>
    <row r="32" ht="21" customHeight="1" spans="1:5">
      <c r="A32" s="111"/>
      <c r="B32" s="136" t="s">
        <v>192</v>
      </c>
      <c r="C32" s="75">
        <v>337.89</v>
      </c>
      <c r="D32" s="75">
        <v>337.89</v>
      </c>
      <c r="E32" s="137">
        <f t="shared" si="0"/>
        <v>0</v>
      </c>
    </row>
    <row r="33" ht="21" customHeight="1" spans="1:5">
      <c r="A33" s="111"/>
      <c r="B33" s="134" t="s">
        <v>193</v>
      </c>
      <c r="C33" s="75">
        <v>0</v>
      </c>
      <c r="D33" s="75">
        <v>0</v>
      </c>
      <c r="E33" s="135">
        <f t="shared" si="0"/>
        <v>0</v>
      </c>
    </row>
    <row r="34" ht="21" customHeight="1" spans="1:5">
      <c r="A34" s="111"/>
      <c r="B34" s="136" t="s">
        <v>194</v>
      </c>
      <c r="C34" s="75">
        <v>0</v>
      </c>
      <c r="D34" s="75">
        <v>0</v>
      </c>
      <c r="E34" s="137">
        <f t="shared" si="0"/>
        <v>0</v>
      </c>
    </row>
    <row r="35" ht="21" customHeight="1" spans="1:5">
      <c r="A35" s="111"/>
      <c r="B35" s="134" t="s">
        <v>195</v>
      </c>
      <c r="C35" s="75">
        <v>0</v>
      </c>
      <c r="D35" s="75">
        <v>0</v>
      </c>
      <c r="E35" s="135">
        <f t="shared" si="0"/>
        <v>0</v>
      </c>
    </row>
    <row r="36" ht="21" customHeight="1" spans="1:5">
      <c r="A36" s="111"/>
      <c r="B36" s="136" t="s">
        <v>196</v>
      </c>
      <c r="C36" s="75">
        <v>5588.9</v>
      </c>
      <c r="D36" s="75">
        <v>5588.9</v>
      </c>
      <c r="E36" s="137">
        <f t="shared" si="0"/>
        <v>0</v>
      </c>
    </row>
    <row r="37" ht="21" customHeight="1" spans="1:5">
      <c r="A37" s="111"/>
      <c r="B37" s="122" t="s">
        <v>197</v>
      </c>
      <c r="C37" s="123">
        <f>C36+C35+C34+C33+C32+C31</f>
        <v>5926.79</v>
      </c>
      <c r="D37" s="123">
        <f>D36+D35+D34+D33+D32+D31</f>
        <v>5926.79</v>
      </c>
      <c r="E37" s="138">
        <f>E36+E35+E34+E33+E32+E31</f>
        <v>0</v>
      </c>
    </row>
    <row r="38" spans="1:5">
      <c r="A38" s="111"/>
      <c r="B38" s="125" t="s">
        <v>198</v>
      </c>
      <c r="C38" s="126"/>
      <c r="D38" s="126"/>
      <c r="E38" s="127"/>
    </row>
    <row r="39" ht="15.75" spans="1:5">
      <c r="A39" s="111" t="s">
        <v>146</v>
      </c>
      <c r="B39" s="128"/>
      <c r="C39" s="129"/>
      <c r="D39" s="129"/>
      <c r="E39" s="130"/>
    </row>
    <row r="40" ht="21" customHeight="1" spans="1:5">
      <c r="A40" s="111"/>
      <c r="B40" s="131" t="s">
        <v>198</v>
      </c>
      <c r="C40" s="132">
        <v>0</v>
      </c>
      <c r="D40" s="132">
        <v>0</v>
      </c>
      <c r="E40" s="133">
        <f>C40-D40</f>
        <v>0</v>
      </c>
    </row>
    <row r="41" ht="21" customHeight="1" spans="1:5">
      <c r="A41" s="111"/>
      <c r="B41" s="122" t="s">
        <v>199</v>
      </c>
      <c r="C41" s="123">
        <f>C40</f>
        <v>0</v>
      </c>
      <c r="D41" s="123">
        <f>D40</f>
        <v>0</v>
      </c>
      <c r="E41" s="138">
        <f>E40</f>
        <v>0</v>
      </c>
    </row>
    <row r="42" spans="1:5">
      <c r="A42" s="111"/>
      <c r="B42" s="125" t="s">
        <v>200</v>
      </c>
      <c r="C42" s="126"/>
      <c r="D42" s="126"/>
      <c r="E42" s="127"/>
    </row>
    <row r="43" ht="15.75" spans="1:5">
      <c r="A43" s="111" t="s">
        <v>147</v>
      </c>
      <c r="B43" s="128"/>
      <c r="C43" s="129"/>
      <c r="D43" s="129"/>
      <c r="E43" s="130"/>
    </row>
    <row r="44" ht="21" customHeight="1" spans="1:5">
      <c r="A44" s="111"/>
      <c r="B44" s="131" t="s">
        <v>201</v>
      </c>
      <c r="C44" s="132">
        <v>2095.6</v>
      </c>
      <c r="D44" s="132">
        <v>2095.6</v>
      </c>
      <c r="E44" s="133">
        <f>C44-D44</f>
        <v>0</v>
      </c>
    </row>
    <row r="45" ht="21" customHeight="1" spans="1:5">
      <c r="A45" s="111"/>
      <c r="B45" s="136" t="s">
        <v>202</v>
      </c>
      <c r="C45" s="75">
        <v>0</v>
      </c>
      <c r="D45" s="75">
        <v>0</v>
      </c>
      <c r="E45" s="137">
        <f>C45-D45</f>
        <v>0</v>
      </c>
    </row>
    <row r="46" ht="21" customHeight="1" spans="1:5">
      <c r="A46" s="111"/>
      <c r="B46" s="122" t="s">
        <v>203</v>
      </c>
      <c r="C46" s="123">
        <f>C45+C44</f>
        <v>2095.6</v>
      </c>
      <c r="D46" s="123">
        <f>D45+D44</f>
        <v>2095.6</v>
      </c>
      <c r="E46" s="138">
        <f>E45+E44</f>
        <v>0</v>
      </c>
    </row>
    <row r="47" spans="1:5">
      <c r="A47" s="111"/>
      <c r="B47" s="125" t="s">
        <v>204</v>
      </c>
      <c r="C47" s="126"/>
      <c r="D47" s="126"/>
      <c r="E47" s="127"/>
    </row>
    <row r="48" ht="15.75" spans="1:5">
      <c r="A48" s="111" t="s">
        <v>148</v>
      </c>
      <c r="B48" s="128"/>
      <c r="C48" s="129"/>
      <c r="D48" s="129"/>
      <c r="E48" s="130"/>
    </row>
    <row r="49" ht="21" customHeight="1" spans="1:5">
      <c r="A49" s="32"/>
      <c r="B49" s="131" t="s">
        <v>205</v>
      </c>
      <c r="C49" s="132">
        <v>3956</v>
      </c>
      <c r="D49" s="132">
        <v>3924</v>
      </c>
      <c r="E49" s="133">
        <f>C49-D49</f>
        <v>32</v>
      </c>
    </row>
    <row r="50" ht="21" customHeight="1" spans="1:5">
      <c r="A50" s="32"/>
      <c r="B50" s="136" t="s">
        <v>206</v>
      </c>
      <c r="C50" s="75">
        <f>112+307</f>
        <v>419</v>
      </c>
      <c r="D50" s="75">
        <v>419</v>
      </c>
      <c r="E50" s="137">
        <f>C50-D50</f>
        <v>0</v>
      </c>
    </row>
    <row r="51" ht="21" customHeight="1" spans="1:5">
      <c r="A51" s="32"/>
      <c r="B51" s="134" t="s">
        <v>207</v>
      </c>
      <c r="C51" s="77">
        <f>576.22</f>
        <v>576.22</v>
      </c>
      <c r="D51" s="77">
        <v>576.22</v>
      </c>
      <c r="E51" s="135">
        <f>C51-D51</f>
        <v>0</v>
      </c>
    </row>
    <row r="52" ht="25.5" customHeight="1" spans="1:5">
      <c r="A52" s="32"/>
      <c r="B52" s="136" t="s">
        <v>208</v>
      </c>
      <c r="C52" s="75">
        <v>124</v>
      </c>
      <c r="D52" s="75">
        <v>0</v>
      </c>
      <c r="E52" s="137"/>
    </row>
    <row r="53" ht="31.5" customHeight="1" spans="1:5">
      <c r="A53" s="32"/>
      <c r="B53" s="139" t="s">
        <v>209</v>
      </c>
      <c r="C53" s="140"/>
      <c r="D53" s="140" t="s">
        <v>210</v>
      </c>
      <c r="E53" s="141"/>
    </row>
    <row r="54" ht="21" customHeight="1" spans="1:5">
      <c r="A54" s="32"/>
      <c r="B54" s="122" t="s">
        <v>211</v>
      </c>
      <c r="C54" s="123">
        <f>C49+C50+C51+C52+C53</f>
        <v>5075.22</v>
      </c>
      <c r="D54" s="123">
        <f>D51+D50+D49</f>
        <v>4919.22</v>
      </c>
      <c r="E54" s="123">
        <f>E51+E50+E49</f>
        <v>32</v>
      </c>
    </row>
    <row r="55" ht="15.75" customHeight="1" spans="1:5">
      <c r="A55" s="32"/>
      <c r="B55" s="125" t="s">
        <v>212</v>
      </c>
      <c r="C55" s="126"/>
      <c r="D55" s="126"/>
      <c r="E55" s="127"/>
    </row>
    <row r="56" ht="15.75" spans="1:5">
      <c r="A56" s="111" t="s">
        <v>149</v>
      </c>
      <c r="B56" s="128"/>
      <c r="C56" s="129"/>
      <c r="D56" s="129"/>
      <c r="E56" s="130"/>
    </row>
    <row r="57" ht="21" customHeight="1" spans="1:5">
      <c r="A57" s="111"/>
      <c r="B57" s="131" t="s">
        <v>213</v>
      </c>
      <c r="C57" s="132">
        <v>0</v>
      </c>
      <c r="D57" s="132">
        <v>0</v>
      </c>
      <c r="E57" s="133">
        <f>C57-D57</f>
        <v>0</v>
      </c>
    </row>
    <row r="58" ht="21" customHeight="1" spans="1:5">
      <c r="A58" s="111"/>
      <c r="B58" s="136" t="s">
        <v>214</v>
      </c>
      <c r="C58" s="75">
        <f>600+283.32+2000</f>
        <v>2883.32</v>
      </c>
      <c r="D58" s="75">
        <f>883.32+2000</f>
        <v>2883.32</v>
      </c>
      <c r="E58" s="137">
        <f>C58-D58</f>
        <v>0</v>
      </c>
    </row>
    <row r="59" ht="21" customHeight="1" spans="1:8">
      <c r="A59" s="111"/>
      <c r="B59" s="122" t="s">
        <v>215</v>
      </c>
      <c r="C59" s="123">
        <f>C58+C57</f>
        <v>2883.32</v>
      </c>
      <c r="D59" s="123">
        <f>D58+D57</f>
        <v>2883.32</v>
      </c>
      <c r="E59" s="138">
        <f>E58+E57</f>
        <v>0</v>
      </c>
      <c r="G59" s="62"/>
      <c r="H59" s="2"/>
    </row>
    <row r="60" spans="1:5">
      <c r="A60" s="111"/>
      <c r="B60" s="142"/>
      <c r="C60" s="143"/>
      <c r="D60" s="143"/>
      <c r="E60" s="144"/>
    </row>
    <row r="61" ht="15.75" spans="1:5">
      <c r="A61" s="32"/>
      <c r="B61" s="145"/>
      <c r="C61" s="146"/>
      <c r="D61" s="146"/>
      <c r="E61" s="147"/>
    </row>
    <row r="62" ht="19.5" spans="1:5">
      <c r="A62" s="148"/>
      <c r="B62" s="149" t="s">
        <v>216</v>
      </c>
      <c r="C62" s="80">
        <f>C59+C54+C46+C41+C37+C28+C20</f>
        <v>38295.01</v>
      </c>
      <c r="D62" s="80">
        <f>D59+D54+D46+D41+D37+D28+D20</f>
        <v>37931.17</v>
      </c>
      <c r="E62" s="82">
        <f>E59+E54+E46+E41+E37+E28+E20</f>
        <v>239.84</v>
      </c>
    </row>
  </sheetData>
  <sheetProtection selectLockedCells="1"/>
  <mergeCells count="9">
    <mergeCell ref="B14:E14"/>
    <mergeCell ref="A1:E8"/>
    <mergeCell ref="B55:E56"/>
    <mergeCell ref="B60:E61"/>
    <mergeCell ref="B29:E30"/>
    <mergeCell ref="B21:E22"/>
    <mergeCell ref="B38:E39"/>
    <mergeCell ref="B42:E43"/>
    <mergeCell ref="B47:E48"/>
  </mergeCells>
  <printOptions horizontalCentered="1" verticalCentered="1"/>
  <pageMargins left="0.45" right="0.45" top="0.25" bottom="0.25" header="0.3" footer="0.33"/>
  <pageSetup paperSize="1" scale="64"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G46"/>
  <sheetViews>
    <sheetView showGridLines="0" tabSelected="1" topLeftCell="A7" workbookViewId="0">
      <selection activeCell="C10" sqref="C10"/>
    </sheetView>
  </sheetViews>
  <sheetFormatPr defaultColWidth="9.28571428571429" defaultRowHeight="15" outlineLevelCol="6"/>
  <cols>
    <col min="1" max="1" width="24.7142857142857" style="1" customWidth="1"/>
    <col min="2" max="2" width="36.2857142857143" style="1" customWidth="1"/>
    <col min="3" max="3" width="19.5714285714286" style="1" customWidth="1"/>
    <col min="4" max="4" width="18.2857142857143" style="1" customWidth="1"/>
    <col min="5" max="5" width="17.2857142857143" style="1" customWidth="1"/>
    <col min="6" max="6" width="15.2857142857143" style="1" customWidth="1"/>
    <col min="7" max="7" width="14.5714285714286" style="1" customWidth="1"/>
    <col min="8" max="16384" width="9.28571428571429" style="1"/>
  </cols>
  <sheetData>
    <row r="1" spans="1:7">
      <c r="A1" s="84" t="e">
        <v>#VALUE!</v>
      </c>
      <c r="B1" s="84"/>
      <c r="C1" s="84"/>
      <c r="D1" s="84"/>
      <c r="E1" s="84"/>
      <c r="F1" s="84"/>
      <c r="G1" s="84"/>
    </row>
    <row r="2" spans="1:7">
      <c r="A2" s="84"/>
      <c r="B2" s="84"/>
      <c r="C2" s="84"/>
      <c r="D2" s="84"/>
      <c r="E2" s="84"/>
      <c r="F2" s="84"/>
      <c r="G2" s="84"/>
    </row>
    <row r="3" spans="1:7">
      <c r="A3" s="84"/>
      <c r="B3" s="84"/>
      <c r="C3" s="84"/>
      <c r="D3" s="84"/>
      <c r="E3" s="84"/>
      <c r="F3" s="84"/>
      <c r="G3" s="84"/>
    </row>
    <row r="4" spans="1:7">
      <c r="A4" s="84"/>
      <c r="B4" s="84"/>
      <c r="C4" s="84"/>
      <c r="D4" s="84"/>
      <c r="E4" s="84"/>
      <c r="F4" s="84"/>
      <c r="G4" s="84"/>
    </row>
    <row r="5" spans="1:7">
      <c r="A5" s="84"/>
      <c r="B5" s="84"/>
      <c r="C5" s="84"/>
      <c r="D5" s="84"/>
      <c r="E5" s="84"/>
      <c r="F5" s="84"/>
      <c r="G5" s="84"/>
    </row>
    <row r="6" spans="1:7">
      <c r="A6" s="84"/>
      <c r="B6" s="84"/>
      <c r="C6" s="84"/>
      <c r="D6" s="84"/>
      <c r="E6" s="84"/>
      <c r="F6" s="84"/>
      <c r="G6" s="84"/>
    </row>
    <row r="7" spans="1:7">
      <c r="A7" s="84"/>
      <c r="B7" s="84"/>
      <c r="C7" s="84"/>
      <c r="D7" s="84"/>
      <c r="E7" s="84"/>
      <c r="F7" s="84"/>
      <c r="G7" s="84"/>
    </row>
    <row r="9" ht="19.5" spans="1:7">
      <c r="A9" s="4" t="s">
        <v>217</v>
      </c>
      <c r="F9" s="5" t="s">
        <v>218</v>
      </c>
      <c r="G9" s="1" t="s">
        <v>5</v>
      </c>
    </row>
    <row r="10" ht="19.5" spans="1:2">
      <c r="A10" s="6" t="s">
        <v>122</v>
      </c>
      <c r="B10" s="45"/>
    </row>
    <row r="11" ht="19.5" spans="1:1">
      <c r="A11" s="4"/>
    </row>
    <row r="12" ht="16.5" spans="1:1">
      <c r="A12" s="83"/>
    </row>
    <row r="13" ht="16.5" spans="1:7">
      <c r="A13" s="9" t="s">
        <v>219</v>
      </c>
      <c r="B13" s="10"/>
      <c r="C13" s="11"/>
      <c r="D13" s="86"/>
      <c r="E13" s="12" t="s">
        <v>220</v>
      </c>
      <c r="F13" s="9" t="s">
        <v>221</v>
      </c>
      <c r="G13" s="11"/>
    </row>
    <row r="14" ht="39" customHeight="1" spans="1:7">
      <c r="A14" s="13" t="s">
        <v>222</v>
      </c>
      <c r="B14" s="14" t="s">
        <v>19</v>
      </c>
      <c r="C14" s="15" t="s">
        <v>18</v>
      </c>
      <c r="D14" s="16" t="s">
        <v>223</v>
      </c>
      <c r="E14" s="15" t="s">
        <v>224</v>
      </c>
      <c r="F14" s="15" t="s">
        <v>225</v>
      </c>
      <c r="G14" s="15" t="s">
        <v>226</v>
      </c>
    </row>
    <row r="15" s="2" customFormat="1" ht="22.5" customHeight="1" spans="1:7">
      <c r="A15" s="17"/>
      <c r="B15" s="18"/>
      <c r="C15" s="19"/>
      <c r="D15" s="19"/>
      <c r="E15" s="21"/>
      <c r="F15" s="21"/>
      <c r="G15" s="21"/>
    </row>
    <row r="16" s="2" customFormat="1" ht="22.5" customHeight="1" spans="1:7">
      <c r="A16" s="17"/>
      <c r="B16" s="18"/>
      <c r="C16" s="19"/>
      <c r="D16" s="19"/>
      <c r="E16" s="21"/>
      <c r="F16" s="21"/>
      <c r="G16" s="21"/>
    </row>
    <row r="17" s="2" customFormat="1" ht="22.5" customHeight="1" spans="1:7">
      <c r="A17" s="17"/>
      <c r="B17" s="18"/>
      <c r="C17" s="19"/>
      <c r="D17" s="19"/>
      <c r="E17" s="21"/>
      <c r="F17" s="21"/>
      <c r="G17" s="21"/>
    </row>
    <row r="18" s="2" customFormat="1" ht="22.5" customHeight="1" spans="1:7">
      <c r="A18" s="17"/>
      <c r="B18" s="18"/>
      <c r="C18" s="19"/>
      <c r="D18" s="19"/>
      <c r="E18" s="21"/>
      <c r="F18" s="21"/>
      <c r="G18" s="21"/>
    </row>
    <row r="19" s="2" customFormat="1" ht="22.5" customHeight="1" spans="1:7">
      <c r="A19" s="17"/>
      <c r="B19" s="18"/>
      <c r="C19" s="19"/>
      <c r="D19" s="19"/>
      <c r="E19" s="21"/>
      <c r="F19" s="21"/>
      <c r="G19" s="21"/>
    </row>
    <row r="20" s="2" customFormat="1" ht="22.5" customHeight="1" spans="1:7">
      <c r="A20" s="17"/>
      <c r="B20" s="18"/>
      <c r="C20" s="19"/>
      <c r="D20" s="19"/>
      <c r="E20" s="21"/>
      <c r="F20" s="21"/>
      <c r="G20" s="21"/>
    </row>
    <row r="21" s="2" customFormat="1" ht="22.5" customHeight="1" spans="1:7">
      <c r="A21" s="17"/>
      <c r="B21" s="18"/>
      <c r="C21" s="19"/>
      <c r="D21" s="19"/>
      <c r="E21" s="21"/>
      <c r="F21" s="21"/>
      <c r="G21" s="21"/>
    </row>
    <row r="22" s="2" customFormat="1" ht="22.5" customHeight="1" spans="1:7">
      <c r="A22" s="17"/>
      <c r="B22" s="18"/>
      <c r="C22" s="19"/>
      <c r="D22" s="19"/>
      <c r="E22" s="21"/>
      <c r="F22" s="21"/>
      <c r="G22" s="21"/>
    </row>
    <row r="23" s="2" customFormat="1" ht="22.5" customHeight="1" spans="1:7">
      <c r="A23" s="17"/>
      <c r="B23" s="18"/>
      <c r="C23" s="19"/>
      <c r="D23" s="19"/>
      <c r="E23" s="21"/>
      <c r="F23" s="21"/>
      <c r="G23" s="21"/>
    </row>
    <row r="24" s="2" customFormat="1" ht="22.5" customHeight="1" spans="1:7">
      <c r="A24" s="17"/>
      <c r="B24" s="18"/>
      <c r="C24" s="19"/>
      <c r="D24" s="19"/>
      <c r="E24" s="21"/>
      <c r="F24" s="21"/>
      <c r="G24" s="21"/>
    </row>
    <row r="25" s="2" customFormat="1" ht="22.5" customHeight="1" spans="1:7">
      <c r="A25" s="17"/>
      <c r="B25" s="18"/>
      <c r="C25" s="19"/>
      <c r="D25" s="19"/>
      <c r="E25" s="21"/>
      <c r="F25" s="21"/>
      <c r="G25" s="21"/>
    </row>
    <row r="26" s="2" customFormat="1" ht="22.5" customHeight="1" spans="1:7">
      <c r="A26" s="17"/>
      <c r="B26" s="18"/>
      <c r="C26" s="19"/>
      <c r="D26" s="19"/>
      <c r="E26" s="21"/>
      <c r="F26" s="21"/>
      <c r="G26" s="21"/>
    </row>
    <row r="27" s="2" customFormat="1" ht="22.5" customHeight="1" spans="1:7">
      <c r="A27" s="17"/>
      <c r="B27" s="18"/>
      <c r="C27" s="19"/>
      <c r="D27" s="19"/>
      <c r="E27" s="21"/>
      <c r="F27" s="21"/>
      <c r="G27" s="21"/>
    </row>
    <row r="28" s="2" customFormat="1" ht="22.5" customHeight="1" spans="1:7">
      <c r="A28" s="17"/>
      <c r="B28" s="18"/>
      <c r="C28" s="18"/>
      <c r="D28" s="19"/>
      <c r="E28" s="21"/>
      <c r="F28" s="21"/>
      <c r="G28" s="21"/>
    </row>
    <row r="29" ht="22.5" customHeight="1" spans="1:7">
      <c r="A29" s="100" t="s">
        <v>227</v>
      </c>
      <c r="B29" s="101"/>
      <c r="C29" s="101"/>
      <c r="D29" s="102"/>
      <c r="E29" s="25">
        <f>SUM(E15:E28)</f>
        <v>0</v>
      </c>
      <c r="F29" s="25">
        <f>SUM(F15:F28)</f>
        <v>0</v>
      </c>
      <c r="G29" s="25">
        <f>SUM(G15:G28)</f>
        <v>0</v>
      </c>
    </row>
    <row r="32" ht="36.75" customHeight="1" spans="1:5">
      <c r="A32" s="99" t="s">
        <v>228</v>
      </c>
      <c r="B32" s="99"/>
      <c r="C32" s="99"/>
      <c r="D32" s="99"/>
      <c r="E32" s="99"/>
    </row>
    <row r="33" spans="1:1">
      <c r="A33" s="1" t="s">
        <v>229</v>
      </c>
    </row>
    <row r="34" spans="1:1">
      <c r="A34" s="1" t="s">
        <v>230</v>
      </c>
    </row>
    <row r="35" spans="1:1">
      <c r="A35" s="1" t="s">
        <v>231</v>
      </c>
    </row>
    <row r="37" spans="1:5">
      <c r="A37" s="27" t="s">
        <v>232</v>
      </c>
      <c r="B37" s="27"/>
      <c r="C37" s="27"/>
      <c r="D37" s="27"/>
      <c r="E37" s="27"/>
    </row>
    <row r="38" spans="1:5">
      <c r="A38" s="27"/>
      <c r="B38" s="27"/>
      <c r="C38" s="27"/>
      <c r="D38" s="27"/>
      <c r="E38" s="27"/>
    </row>
    <row r="40" spans="1:1">
      <c r="A40" s="1" t="s">
        <v>233</v>
      </c>
    </row>
    <row r="41" spans="1:1">
      <c r="A41" s="1" t="s">
        <v>234</v>
      </c>
    </row>
    <row r="42" spans="1:1">
      <c r="A42" s="1" t="s">
        <v>235</v>
      </c>
    </row>
    <row r="45" spans="1:5">
      <c r="A45" s="103" t="s">
        <v>236</v>
      </c>
      <c r="B45" s="103"/>
      <c r="C45" s="103"/>
      <c r="D45" s="103"/>
      <c r="E45" s="103"/>
    </row>
    <row r="46" spans="1:5">
      <c r="A46" s="103"/>
      <c r="B46" s="103"/>
      <c r="C46" s="103"/>
      <c r="D46" s="103"/>
      <c r="E46" s="103"/>
    </row>
  </sheetData>
  <sheetProtection selectLockedCells="1" insertRows="0"/>
  <mergeCells count="7">
    <mergeCell ref="A13:C13"/>
    <mergeCell ref="F13:G13"/>
    <mergeCell ref="A29:D29"/>
    <mergeCell ref="A32:E32"/>
    <mergeCell ref="A1:G7"/>
    <mergeCell ref="A45:E46"/>
    <mergeCell ref="A37:E38"/>
  </mergeCells>
  <printOptions horizontalCentered="1" verticalCentered="1"/>
  <pageMargins left="0.7" right="0.7" top="0.75" bottom="0.75" header="0.3" footer="0.3"/>
  <pageSetup paperSize="1" scale="83" orientation="landscape"/>
  <headerFooter/>
  <rowBreaks count="1" manualBreakCount="1">
    <brk id="30" max="16383"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40"/>
  <sheetViews>
    <sheetView showGridLines="0" workbookViewId="0">
      <selection activeCell="H13" sqref="H13"/>
    </sheetView>
  </sheetViews>
  <sheetFormatPr defaultColWidth="9.28571428571429" defaultRowHeight="15" outlineLevelCol="5"/>
  <cols>
    <col min="1" max="1" width="25.7142857142857" style="1" customWidth="1"/>
    <col min="2" max="2" width="29.5714285714286" style="1" customWidth="1"/>
    <col min="3" max="3" width="33" style="1" customWidth="1"/>
    <col min="4" max="4" width="15.2857142857143" style="1" customWidth="1"/>
    <col min="5" max="5" width="17.5714285714286" style="1" customWidth="1"/>
    <col min="6" max="6" width="17.2857142857143" style="1" customWidth="1"/>
    <col min="7" max="16384" width="9.28571428571429" style="1"/>
  </cols>
  <sheetData>
    <row r="1" spans="1:6">
      <c r="A1" s="84" t="e">
        <v>#VALUE!</v>
      </c>
      <c r="B1" s="84"/>
      <c r="C1" s="84"/>
      <c r="D1" s="84"/>
      <c r="E1" s="84"/>
      <c r="F1" s="84"/>
    </row>
    <row r="2" spans="1:6">
      <c r="A2" s="84"/>
      <c r="B2" s="84"/>
      <c r="C2" s="84"/>
      <c r="D2" s="84"/>
      <c r="E2" s="84"/>
      <c r="F2" s="84"/>
    </row>
    <row r="3" spans="1:6">
      <c r="A3" s="84"/>
      <c r="B3" s="84"/>
      <c r="C3" s="84"/>
      <c r="D3" s="84"/>
      <c r="E3" s="84"/>
      <c r="F3" s="84"/>
    </row>
    <row r="4" spans="1:6">
      <c r="A4" s="84"/>
      <c r="B4" s="84"/>
      <c r="C4" s="84"/>
      <c r="D4" s="84"/>
      <c r="E4" s="84"/>
      <c r="F4" s="84"/>
    </row>
    <row r="5" spans="1:6">
      <c r="A5" s="84"/>
      <c r="B5" s="84"/>
      <c r="C5" s="84"/>
      <c r="D5" s="84"/>
      <c r="E5" s="84"/>
      <c r="F5" s="84"/>
    </row>
    <row r="6" spans="1:6">
      <c r="A6" s="84"/>
      <c r="B6" s="84"/>
      <c r="C6" s="84"/>
      <c r="D6" s="84"/>
      <c r="E6" s="84"/>
      <c r="F6" s="84"/>
    </row>
    <row r="7" spans="1:6">
      <c r="A7" s="84"/>
      <c r="B7" s="84"/>
      <c r="C7" s="84"/>
      <c r="D7" s="84"/>
      <c r="E7" s="84"/>
      <c r="F7" s="84"/>
    </row>
    <row r="9" ht="19.5" spans="1:5">
      <c r="A9" s="4" t="s">
        <v>237</v>
      </c>
      <c r="E9" s="5" t="s">
        <v>238</v>
      </c>
    </row>
    <row r="10" ht="19.5" spans="1:2">
      <c r="A10" s="6" t="s">
        <v>122</v>
      </c>
      <c r="B10" s="45"/>
    </row>
    <row r="11" ht="20.25" spans="1:1">
      <c r="A11" s="4"/>
    </row>
    <row r="12" ht="16.5" spans="1:6">
      <c r="A12" s="85" t="s">
        <v>239</v>
      </c>
      <c r="B12" s="9" t="s">
        <v>219</v>
      </c>
      <c r="C12" s="10"/>
      <c r="D12" s="11"/>
      <c r="E12" s="86"/>
      <c r="F12" s="12" t="s">
        <v>220</v>
      </c>
    </row>
    <row r="13" ht="38.25" customHeight="1" spans="1:6">
      <c r="A13" s="87"/>
      <c r="B13" s="14" t="s">
        <v>222</v>
      </c>
      <c r="C13" s="14" t="s">
        <v>19</v>
      </c>
      <c r="D13" s="15" t="s">
        <v>18</v>
      </c>
      <c r="E13" s="16" t="s">
        <v>223</v>
      </c>
      <c r="F13" s="88" t="s">
        <v>224</v>
      </c>
    </row>
    <row r="14" s="2" customFormat="1" ht="23.25" customHeight="1" spans="1:6">
      <c r="A14" s="89"/>
      <c r="B14" s="90"/>
      <c r="C14" s="90"/>
      <c r="D14" s="91"/>
      <c r="E14" s="92"/>
      <c r="F14" s="93"/>
    </row>
    <row r="15" s="2" customFormat="1" ht="23.25" customHeight="1" spans="1:6">
      <c r="A15" s="94"/>
      <c r="B15" s="90"/>
      <c r="C15" s="90"/>
      <c r="D15" s="91"/>
      <c r="E15" s="92"/>
      <c r="F15" s="93"/>
    </row>
    <row r="16" s="2" customFormat="1" ht="23.25" customHeight="1" spans="1:6">
      <c r="A16" s="94"/>
      <c r="B16" s="90"/>
      <c r="C16" s="90"/>
      <c r="D16" s="91"/>
      <c r="E16" s="92"/>
      <c r="F16" s="93"/>
    </row>
    <row r="17" s="2" customFormat="1" ht="23.25" customHeight="1" spans="1:6">
      <c r="A17" s="94"/>
      <c r="B17" s="90"/>
      <c r="C17" s="90"/>
      <c r="D17" s="91"/>
      <c r="E17" s="92"/>
      <c r="F17" s="93"/>
    </row>
    <row r="18" s="2" customFormat="1" ht="23.25" customHeight="1" spans="1:6">
      <c r="A18" s="89"/>
      <c r="B18" s="90"/>
      <c r="C18" s="90"/>
      <c r="D18" s="91"/>
      <c r="E18" s="92"/>
      <c r="F18" s="93"/>
    </row>
    <row r="19" s="2" customFormat="1" ht="23.25" customHeight="1" spans="1:6">
      <c r="A19" s="94"/>
      <c r="B19" s="90"/>
      <c r="C19" s="90"/>
      <c r="D19" s="91"/>
      <c r="E19" s="92"/>
      <c r="F19" s="93"/>
    </row>
    <row r="20" s="2" customFormat="1" ht="23.25" customHeight="1" spans="1:6">
      <c r="A20" s="17"/>
      <c r="B20" s="18"/>
      <c r="C20" s="18"/>
      <c r="D20" s="19"/>
      <c r="E20" s="95"/>
      <c r="F20" s="21"/>
    </row>
    <row r="21" s="2" customFormat="1" ht="23.25" customHeight="1" spans="1:6">
      <c r="A21" s="17"/>
      <c r="B21" s="18"/>
      <c r="C21" s="18"/>
      <c r="D21" s="18"/>
      <c r="E21" s="18"/>
      <c r="F21" s="21"/>
    </row>
    <row r="22" ht="23.25" customHeight="1" spans="1:6">
      <c r="A22" s="96" t="s">
        <v>240</v>
      </c>
      <c r="B22" s="97"/>
      <c r="C22" s="97"/>
      <c r="D22" s="97"/>
      <c r="E22" s="98"/>
      <c r="F22" s="25">
        <f>SUM(F14:F21)</f>
        <v>0</v>
      </c>
    </row>
    <row r="26" spans="1:5">
      <c r="A26" s="27" t="s">
        <v>241</v>
      </c>
      <c r="B26" s="27"/>
      <c r="C26" s="27"/>
      <c r="D26" s="27"/>
      <c r="E26" s="27"/>
    </row>
    <row r="27" spans="1:5">
      <c r="A27" s="27"/>
      <c r="B27" s="27"/>
      <c r="C27" s="27"/>
      <c r="D27" s="27"/>
      <c r="E27" s="27"/>
    </row>
    <row r="28" spans="1:5">
      <c r="A28" s="27"/>
      <c r="B28" s="27"/>
      <c r="C28" s="27"/>
      <c r="D28" s="27"/>
      <c r="E28" s="27"/>
    </row>
    <row r="30" ht="36.75" customHeight="1" spans="1:5">
      <c r="A30" s="99" t="s">
        <v>228</v>
      </c>
      <c r="B30" s="99"/>
      <c r="C30" s="99"/>
      <c r="D30" s="99"/>
      <c r="E30" s="99"/>
    </row>
    <row r="31" spans="1:1">
      <c r="A31" s="1" t="s">
        <v>229</v>
      </c>
    </row>
    <row r="32" spans="1:1">
      <c r="A32" s="1" t="s">
        <v>230</v>
      </c>
    </row>
    <row r="33" spans="1:1">
      <c r="A33" s="1" t="s">
        <v>231</v>
      </c>
    </row>
    <row r="35" spans="1:5">
      <c r="A35" s="27" t="s">
        <v>232</v>
      </c>
      <c r="B35" s="27"/>
      <c r="C35" s="27"/>
      <c r="D35" s="27"/>
      <c r="E35" s="27"/>
    </row>
    <row r="36" spans="1:5">
      <c r="A36" s="27"/>
      <c r="B36" s="27"/>
      <c r="C36" s="27"/>
      <c r="D36" s="27"/>
      <c r="E36" s="27"/>
    </row>
    <row r="38" spans="1:1">
      <c r="A38" s="1" t="s">
        <v>233</v>
      </c>
    </row>
    <row r="39" spans="1:1">
      <c r="A39" s="1" t="s">
        <v>234</v>
      </c>
    </row>
    <row r="40" spans="1:1">
      <c r="A40" s="1" t="s">
        <v>235</v>
      </c>
    </row>
  </sheetData>
  <sheetProtection selectLockedCells="1" insertRows="0"/>
  <mergeCells count="7">
    <mergeCell ref="B12:D12"/>
    <mergeCell ref="A22:E22"/>
    <mergeCell ref="A30:E30"/>
    <mergeCell ref="A12:A13"/>
    <mergeCell ref="A1:F7"/>
    <mergeCell ref="A35:E36"/>
    <mergeCell ref="A26:E28"/>
  </mergeCells>
  <printOptions horizontalCentered="1" verticalCentered="1"/>
  <pageMargins left="0.7" right="0.7" top="0.75" bottom="0.75" header="0.3" footer="0.3"/>
  <pageSetup paperSize="1" scale="84"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26"/>
  <sheetViews>
    <sheetView showGridLines="0" workbookViewId="0">
      <selection activeCell="H14" sqref="H14"/>
    </sheetView>
  </sheetViews>
  <sheetFormatPr defaultColWidth="9" defaultRowHeight="15" outlineLevelCol="6"/>
  <cols>
    <col min="1" max="1" width="45.2857142857143" customWidth="1"/>
    <col min="2" max="2" width="16.2857142857143" customWidth="1"/>
    <col min="3" max="5" width="14" customWidth="1"/>
    <col min="6" max="6" width="15.7142857142857" customWidth="1"/>
  </cols>
  <sheetData>
    <row r="1" spans="1:6">
      <c r="A1" s="3"/>
      <c r="B1" s="3"/>
      <c r="C1" s="3"/>
      <c r="D1" s="3"/>
      <c r="E1" s="3"/>
      <c r="F1" s="3"/>
    </row>
    <row r="2" spans="1:6">
      <c r="A2" s="3"/>
      <c r="B2" s="3"/>
      <c r="C2" s="3"/>
      <c r="D2" s="3"/>
      <c r="E2" s="3"/>
      <c r="F2" s="3"/>
    </row>
    <row r="3" spans="1:6">
      <c r="A3" s="3"/>
      <c r="B3" s="3"/>
      <c r="C3" s="3"/>
      <c r="D3" s="3"/>
      <c r="E3" s="3"/>
      <c r="F3" s="3"/>
    </row>
    <row r="4" spans="1:6">
      <c r="A4" s="3"/>
      <c r="B4" s="3"/>
      <c r="C4" s="3"/>
      <c r="D4" s="3"/>
      <c r="E4" s="3"/>
      <c r="F4" s="3"/>
    </row>
    <row r="5" spans="1:6">
      <c r="A5" s="3"/>
      <c r="B5" s="3"/>
      <c r="C5" s="3"/>
      <c r="D5" s="3"/>
      <c r="E5" s="3"/>
      <c r="F5" s="3"/>
    </row>
    <row r="6" spans="1:6">
      <c r="A6" s="3"/>
      <c r="B6" s="3"/>
      <c r="C6" s="3"/>
      <c r="D6" s="3"/>
      <c r="E6" s="3"/>
      <c r="F6" s="3"/>
    </row>
    <row r="8" ht="19.5" spans="1:6">
      <c r="A8" s="4" t="s">
        <v>242</v>
      </c>
      <c r="E8" s="5" t="s">
        <v>218</v>
      </c>
      <c r="F8" t="s">
        <v>5</v>
      </c>
    </row>
    <row r="9" ht="19.5" spans="1:6">
      <c r="A9" s="6" t="s">
        <v>43</v>
      </c>
      <c r="B9" s="57"/>
      <c r="C9" s="57"/>
      <c r="D9" s="57"/>
      <c r="E9" s="57"/>
      <c r="F9" s="57"/>
    </row>
    <row r="10" ht="14.25" customHeight="1" spans="1:6">
      <c r="A10" s="4"/>
      <c r="B10" s="57"/>
      <c r="C10" s="57"/>
      <c r="D10" s="57"/>
      <c r="E10" s="57"/>
      <c r="F10" s="57"/>
    </row>
    <row r="11" s="1" customFormat="1" ht="47.25" spans="1:7">
      <c r="A11" s="58"/>
      <c r="B11" s="59" t="s">
        <v>243</v>
      </c>
      <c r="C11" s="60" t="s">
        <v>244</v>
      </c>
      <c r="D11" s="59" t="s">
        <v>245</v>
      </c>
      <c r="E11" s="60" t="s">
        <v>246</v>
      </c>
      <c r="F11" s="61" t="s">
        <v>247</v>
      </c>
      <c r="G11" s="62"/>
    </row>
    <row r="12" s="1" customFormat="1" ht="15.75" spans="1:7">
      <c r="A12" s="63"/>
      <c r="B12" s="64"/>
      <c r="C12" s="65"/>
      <c r="D12" s="64"/>
      <c r="E12" s="65"/>
      <c r="F12" s="66"/>
      <c r="G12" s="62"/>
    </row>
    <row r="13" s="1" customFormat="1" ht="21.75" customHeight="1" spans="1:7">
      <c r="A13" s="41" t="s">
        <v>248</v>
      </c>
      <c r="B13" s="67"/>
      <c r="C13" s="68"/>
      <c r="D13" s="69" t="s">
        <v>249</v>
      </c>
      <c r="E13" s="70"/>
      <c r="F13" s="71">
        <f>B13+C13</f>
        <v>0</v>
      </c>
      <c r="G13" s="62"/>
    </row>
    <row r="14" s="1" customFormat="1" ht="21.75" customHeight="1" spans="1:7">
      <c r="A14" s="72" t="s">
        <v>250</v>
      </c>
      <c r="B14" s="73"/>
      <c r="C14" s="54"/>
      <c r="D14" s="73"/>
      <c r="E14" s="54"/>
      <c r="F14" s="34">
        <f>B14+C14-D14-E14</f>
        <v>0</v>
      </c>
      <c r="G14" s="62"/>
    </row>
    <row r="15" s="1" customFormat="1" ht="21.75" customHeight="1" spans="1:7">
      <c r="A15" s="41" t="s">
        <v>251</v>
      </c>
      <c r="B15" s="74"/>
      <c r="C15" s="75"/>
      <c r="D15" s="74"/>
      <c r="E15" s="75"/>
      <c r="F15" s="71">
        <f>B15+C15-D15-E15</f>
        <v>0</v>
      </c>
      <c r="G15" s="62"/>
    </row>
    <row r="16" s="1" customFormat="1" ht="21.75" customHeight="1" spans="1:7">
      <c r="A16" s="72" t="s">
        <v>252</v>
      </c>
      <c r="B16" s="76">
        <v>620</v>
      </c>
      <c r="C16" s="77"/>
      <c r="D16" s="76">
        <v>124</v>
      </c>
      <c r="E16" s="77">
        <v>124</v>
      </c>
      <c r="F16" s="34">
        <f>B16+C16-D16-E16</f>
        <v>372</v>
      </c>
      <c r="G16" s="62"/>
    </row>
    <row r="17" s="1" customFormat="1" ht="21.75" customHeight="1" spans="1:7">
      <c r="A17" s="41" t="s">
        <v>253</v>
      </c>
      <c r="B17" s="74"/>
      <c r="C17" s="75"/>
      <c r="D17" s="74"/>
      <c r="E17" s="75"/>
      <c r="F17" s="71">
        <f>B17+C17-D17-E17</f>
        <v>0</v>
      </c>
      <c r="G17" s="62"/>
    </row>
    <row r="18" s="1" customFormat="1" ht="21.75" customHeight="1" spans="1:7">
      <c r="A18" s="41" t="s">
        <v>254</v>
      </c>
      <c r="B18" s="75"/>
      <c r="C18" s="75"/>
      <c r="D18" s="74"/>
      <c r="E18" s="75"/>
      <c r="F18" s="71">
        <f>B18+C18-D18-E18</f>
        <v>0</v>
      </c>
      <c r="G18" s="62"/>
    </row>
    <row r="19" s="1" customFormat="1" spans="1:7">
      <c r="A19" s="32"/>
      <c r="B19" s="78"/>
      <c r="C19" s="62"/>
      <c r="D19" s="78"/>
      <c r="E19" s="62"/>
      <c r="F19" s="79"/>
      <c r="G19" s="62"/>
    </row>
    <row r="20" s="1" customFormat="1" ht="19.5" spans="1:7">
      <c r="A20" s="42" t="s">
        <v>255</v>
      </c>
      <c r="B20" s="80">
        <f>B13+B14+B15+B16+B17+B18+B19</f>
        <v>620</v>
      </c>
      <c r="C20" s="81">
        <f>C19+C18+C17+C16+C15+C14+C13</f>
        <v>0</v>
      </c>
      <c r="D20" s="80">
        <f>D18+D17+D16+D15+D14</f>
        <v>124</v>
      </c>
      <c r="E20" s="81">
        <f>E18+E17+E16+E15+E14</f>
        <v>124</v>
      </c>
      <c r="F20" s="82">
        <f>F13+F14+F15+F16+F17+F18+F19</f>
        <v>372</v>
      </c>
      <c r="G20" s="62"/>
    </row>
    <row r="21" s="1" customFormat="1" ht="15.75" spans="1:7">
      <c r="A21" s="83"/>
      <c r="B21" s="62"/>
      <c r="C21" s="62"/>
      <c r="D21" s="62"/>
      <c r="E21" s="62"/>
      <c r="F21" s="62"/>
      <c r="G21" s="62"/>
    </row>
    <row r="25" spans="1:1">
      <c r="A25" s="1" t="s">
        <v>256</v>
      </c>
    </row>
    <row r="26" spans="1:1">
      <c r="A26" s="1" t="s">
        <v>257</v>
      </c>
    </row>
  </sheetData>
  <sheetProtection selectLockedCells="1"/>
  <mergeCells count="1">
    <mergeCell ref="A1:F6"/>
  </mergeCells>
  <printOptions horizontalCentered="1" verticalCentered="1"/>
  <pageMargins left="0.7" right="0.7" top="0.75" bottom="0.75" header="0.3" footer="0.3"/>
  <pageSetup paperSize="1"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Fillimi</vt:lpstr>
      <vt:lpstr>BGJ</vt:lpstr>
      <vt:lpstr>BGJ (2)</vt:lpstr>
      <vt:lpstr>A&amp;Sh</vt:lpstr>
      <vt:lpstr>A&amp;Sh (2)</vt:lpstr>
      <vt:lpstr>Shpenzimet</vt:lpstr>
      <vt:lpstr>Donacionet ne te holla</vt:lpstr>
      <vt:lpstr>Kontributet ne natyrë</vt:lpstr>
      <vt:lpstr>Toka, objektet dhe pajisjet</vt:lpstr>
      <vt:lpstr>Shenimet tjera</vt:lpstr>
      <vt:lpstr>Pagesat mbi 5000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SBComputers</dc:creator>
  <cp:lastModifiedBy>LED COM</cp:lastModifiedBy>
  <dcterms:created xsi:type="dcterms:W3CDTF">2011-06-27T13:18:00Z</dcterms:created>
  <cp:lastPrinted>2025-06-01T11:28:00Z</cp:lastPrinted>
  <dcterms:modified xsi:type="dcterms:W3CDTF">2025-06-26T11:47:36Z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2C18A872D5F3495FA026802547D9177D_13</vt:lpwstr>
  </property>
  <property fmtid="{D5CDD505-2E9C-101B-9397-08002B2CF9AE}" pid="3" name="KSOProductBuildVer">
    <vt:lpwstr>1033-12.2.0.21546</vt:lpwstr>
  </property>
</Properties>
</file>